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<sst xmlns="http://schemas.openxmlformats.org/spreadsheetml/2006/main" count="554" uniqueCount="335">
  <si>
    <t>附件2</t>
  </si>
  <si>
    <t>2019年部门决算公开报表</t>
  </si>
  <si>
    <t xml:space="preserve">                            部门名称：榆林市榆阳区鼓楼街道办事处</t>
  </si>
  <si>
    <t xml:space="preserve">                            保密审查情况：</t>
  </si>
  <si>
    <t xml:space="preserve">                            部门主要负责人审签情况：</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</si>
  <si>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</si>
  <si>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</si>
  <si>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</si>
  <si>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</si>
  <si>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</si>
  <si>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</si>
  <si>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</si>
  <si>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</si>
  <si>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</si>
  <si>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</si>
  <si>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</si>
  <si>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</si>
  <si>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</si>
  <si>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</si>
  <si>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</si>
  <si>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</si>
  <si>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</si>
  <si>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</si>
  <si>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</si>
  <si>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</si>
  <si>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本单位不涉及此业务</t>
  </si>
  <si>
    <t>表8</t>
  </si>
  <si>
    <t>2019年部门决算一般公共预算拨款“三公”经费及会议费、培训费支出表</t>
  </si>
  <si>
    <t>是</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</si>
  <si>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</si>
  <si>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</si>
  <si>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</si>
  <si>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</si>
  <si>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</si>
  <si>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</si>
  <si>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</si>
  <si>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</si>
  <si>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</si>
  <si>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</si>
  <si>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</si>
  <si>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</si>
  <si>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</si>
  <si>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</si>
  <si>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</si>
  <si>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</si>
  <si>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</si>
  <si>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</si>
  <si>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</si>
  <si>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</si>
  <si>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</si>
  <si>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</si>
  <si>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</si>
  <si>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</si>
  <si>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</si>
  <si>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</si>
  <si>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</si>
  <si>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</si>
  <si>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</si>
  <si>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</si>
  <si>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</si>
  <si>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</si>
  <si>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</si>
  <si>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</si>
  <si>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</si>
  <si>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</si>
  <si>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</si>
  <si>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</si>
  <si>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</si>
  <si>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</si>
  <si>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</si>
  <si>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</si>
  <si>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</si>
  <si>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</si>
  <si>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</si>
  <si>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</si>
  <si>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</si>
  <si>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</si>
  <si>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</si>
  <si>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</si>
  <si>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</si>
  <si>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</si>
  <si>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</si>
  <si>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</si>
  <si>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</si>
  <si>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</si>
  <si>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</si>
  <si>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</si>
  <si>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</si>
  <si>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</si>
  <si>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</si>
  <si>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</si>
  <si>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</si>
  <si>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</si>
  <si>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</si>
  <si>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</si>
  <si>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</si>
  <si>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</si>
  <si>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</si>
  <si>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</si>
  <si>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</si>
  <si>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</si>
  <si>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</si>
  <si>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</si>
  <si>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</si>
  <si>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</si>
  <si>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</si>
  <si>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</si>
  <si>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</si>
  <si>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</si>
  <si>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</si>
  <si>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</si>
  <si>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</si>
  <si>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</si>
  <si>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</si>
  <si>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</si>
  <si>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</si>
  <si>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</si>
  <si>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</si>
  <si>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</si>
  <si>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</si>
  <si>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</si>
  <si>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</si>
  <si>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</si>
  <si>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</si>
  <si>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</si>
  <si>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</si>
  <si>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</si>
  <si>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</si>
  <si>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</si>
  <si>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r>
      <t>**系统</t>
    </r>
    <r>
      <rPr>
        <sz val="9"/>
        <color indexed="10"/>
        <rFont val="宋体"/>
        <family val="0"/>
      </rPr>
      <t>（此表不需要分单位列示，全系统数字分科目列示即可）</t>
    </r>
  </si>
  <si>
    <t>榆林市榆阳区鼓楼街道办事处</t>
  </si>
  <si>
    <t>一般公共服务支出</t>
  </si>
  <si>
    <t>政府办公厅（室 ）及相关机构事务</t>
  </si>
  <si>
    <t>行政运行</t>
  </si>
  <si>
    <t>事业运行</t>
  </si>
  <si>
    <t>其他政府办公厅（室）及相关机构事务支出</t>
  </si>
  <si>
    <t>社会保障和就业支出</t>
  </si>
  <si>
    <t>民政管理事务</t>
  </si>
  <si>
    <t>2080208</t>
  </si>
  <si>
    <t>基层政权和社区建设</t>
  </si>
  <si>
    <t>节能环保支出</t>
  </si>
  <si>
    <t>污染防治</t>
  </si>
  <si>
    <t>大气</t>
  </si>
  <si>
    <t>灾害防治及应急管理支出</t>
  </si>
  <si>
    <t>应急管理事务</t>
  </si>
  <si>
    <t>其他应急管理支出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</si>
  <si>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</si>
  <si>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</si>
  <si>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</si>
  <si>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</si>
  <si>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</si>
  <si>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</si>
  <si>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</si>
  <si>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</si>
  <si>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</si>
  <si>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</si>
  <si>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</si>
  <si>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</si>
  <si>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</si>
  <si>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</si>
  <si>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</si>
  <si>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</si>
  <si>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</si>
  <si>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</si>
  <si>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</si>
  <si>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</si>
  <si>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</si>
  <si>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</si>
  <si>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</si>
  <si>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</si>
  <si>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</si>
  <si>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</si>
  <si>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</si>
  <si>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</si>
  <si>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</si>
  <si>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</si>
  <si>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</si>
  <si>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</si>
  <si>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</si>
  <si>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</si>
  <si>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</si>
  <si>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</si>
  <si>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</si>
  <si>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</si>
  <si>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</si>
  <si>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</si>
  <si>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</si>
  <si>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</si>
  <si>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</si>
  <si>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</si>
  <si>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</si>
  <si>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</si>
  <si>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</si>
  <si>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</si>
  <si>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</si>
  <si>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</si>
  <si>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</si>
  <si>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</si>
  <si>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</si>
  <si>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</si>
  <si>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</si>
  <si>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</si>
  <si>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</si>
  <si>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</si>
  <si>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</si>
  <si>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</si>
  <si>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</si>
  <si>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</si>
  <si>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</si>
  <si>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</si>
  <si>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维修费</t>
  </si>
  <si>
    <t xml:space="preserve">  30226</t>
  </si>
  <si>
    <t>劳务费</t>
  </si>
  <si>
    <t xml:space="preserve">  30228</t>
  </si>
  <si>
    <t>工会经费</t>
  </si>
  <si>
    <t xml:space="preserve">  30239</t>
  </si>
  <si>
    <t>其他交通费用</t>
  </si>
  <si>
    <t xml:space="preserve">  30299</t>
  </si>
  <si>
    <t>其他商品和服务支出</t>
  </si>
  <si>
    <t>303</t>
  </si>
  <si>
    <t>对个人和家庭的补助</t>
  </si>
  <si>
    <t xml:space="preserve">  30305</t>
  </si>
  <si>
    <t>生活补助</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</si>
  <si>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</si>
  <si>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</si>
  <si>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</si>
  <si>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</si>
  <si>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</si>
  <si>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</si>
  <si>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</si>
  <si>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</si>
  <si>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</si>
  <si>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</si>
  <si>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</si>
  <si>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</si>
  <si>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</si>
  <si>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</si>
  <si>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</si>
  <si>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</si>
  <si>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</si>
  <si>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</si>
  <si>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</si>
  <si>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</si>
  <si>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2019年部门决算单位构成表</t>
  </si>
  <si>
    <t>部门</t>
  </si>
  <si>
    <t>鼓楼街道办事处</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</si>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</sst>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00"/>
  </numFmts>
  <fonts count="59">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9"/>
      <name val="宋体"/>
      <family val="0"/>
    </font>
    <font>
      <b/>
      <sz val="15"/>
      <color indexed="54"/>
      <name val="宋体"/>
      <family val="0"/>
    </font>
    <font>
      <sz val="11"/>
      <color indexed="8"/>
      <name val="宋体"/>
      <family val="0"/>
    </font>
    <font>
      <b/>
      <sz val="10"/>
      <name val="Arial"/>
      <family val="2"/>
    </font>
    <font>
      <sz val="11"/>
      <color indexed="17"/>
      <name val="宋体"/>
      <family val="0"/>
    </font>
    <font>
      <sz val="11"/>
      <color indexed="16"/>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sz val="11"/>
      <color indexed="62"/>
      <name val="宋体"/>
      <family val="0"/>
    </font>
    <font>
      <sz val="11"/>
      <color indexed="19"/>
      <name val="宋体"/>
      <family val="0"/>
    </font>
    <font>
      <b/>
      <sz val="11"/>
      <color indexed="53"/>
      <name val="宋体"/>
      <family val="0"/>
    </font>
    <font>
      <b/>
      <sz val="18"/>
      <color indexed="54"/>
      <name val="宋体"/>
      <family val="0"/>
    </font>
    <font>
      <u val="single"/>
      <sz val="11"/>
      <color indexed="12"/>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19" fillId="0" borderId="0" applyFont="0" applyFill="0" applyBorder="0" applyAlignment="0" applyProtection="0"/>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175">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8"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0" fontId="0" fillId="0" borderId="9" xfId="0" applyFill="1" applyBorder="1" applyAlignment="1">
      <alignment/>
    </xf>
    <xf numFmtId="0" fontId="0" fillId="0" borderId="9" xfId="0" applyBorder="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Fill="1" applyBorder="1" applyAlignment="1">
      <alignment horizontal="left"/>
    </xf>
    <xf numFmtId="0" fontId="0" fillId="0" borderId="9" xfId="0" applyBorder="1" applyAlignment="1">
      <alignment horizontal="righ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0" xfId="0" applyAlignment="1">
      <alignment horizontal="centerContinuous" vertical="center"/>
    </xf>
    <xf numFmtId="0" fontId="0" fillId="0" borderId="9" xfId="0"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71" t="s">
        <v>1</v>
      </c>
    </row>
    <row r="3" spans="1:14" ht="93.75" customHeight="1">
      <c r="A3" s="172"/>
      <c r="N3" s="49"/>
    </row>
    <row r="4" ht="81.75" customHeight="1">
      <c r="A4" s="173" t="s">
        <v>2</v>
      </c>
    </row>
    <row r="5" ht="40.5" customHeight="1">
      <c r="A5" s="173" t="s">
        <v>3</v>
      </c>
    </row>
    <row r="6" ht="36.75" customHeight="1">
      <c r="A6" s="173" t="s">
        <v>4</v>
      </c>
    </row>
    <row r="7" ht="12.75" customHeight="1">
      <c r="A7" s="174"/>
    </row>
    <row r="8" ht="12.75" customHeight="1">
      <c r="A8" s="174"/>
    </row>
    <row r="9" ht="12.75" customHeight="1">
      <c r="A9" s="174"/>
    </row>
    <row r="10" ht="12.75" customHeight="1">
      <c r="A10" s="174"/>
    </row>
    <row r="11" ht="12.75" customHeight="1">
      <c r="A11" s="174"/>
    </row>
    <row r="12" ht="12.75" customHeight="1">
      <c r="A12" s="174"/>
    </row>
    <row r="13" ht="12.75" customHeight="1">
      <c r="A13" s="174"/>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dimension ref="A1:L16"/>
  <sheetViews>
    <sheetView showGridLines="0" showZeros="0" workbookViewId="0" topLeftCell="A1">
      <selection activeCell="E10" sqref="E10"/>
    </sheetView>
  </sheetViews>
  <sheetFormatPr defaultColWidth="9.16015625" defaultRowHeight="12.75" customHeight="1"/>
  <cols>
    <col min="1" max="1" width="15.83203125" style="0" customWidth="1"/>
    <col min="2" max="2" width="28.83203125" style="0" customWidth="1"/>
    <col min="3" max="3" width="9.16015625" style="0" customWidth="1"/>
    <col min="4" max="4" width="32.33203125" style="0" customWidth="1"/>
    <col min="5" max="6" width="15.16015625" style="0" customWidth="1"/>
    <col min="7" max="7" width="12.33203125" style="0" customWidth="1"/>
    <col min="8" max="8" width="9.5" style="0" customWidth="1"/>
    <col min="9" max="10" width="15.16015625" style="0" customWidth="1"/>
    <col min="11" max="11" width="8.16015625" style="0" customWidth="1"/>
    <col min="12" max="12" width="8.66015625" style="0" customWidth="1"/>
    <col min="13" max="230" width="9.16015625" style="0" customWidth="1"/>
  </cols>
  <sheetData>
    <row r="1" ht="30" customHeight="1">
      <c r="A1" s="49" t="s">
        <v>26</v>
      </c>
    </row>
    <row r="2" spans="1:12" ht="28.5" customHeight="1">
      <c r="A2" s="50" t="s">
        <v>27</v>
      </c>
      <c r="B2" s="50"/>
      <c r="C2" s="50"/>
      <c r="D2" s="50"/>
      <c r="E2" s="50"/>
      <c r="F2" s="50"/>
      <c r="G2" s="50"/>
      <c r="H2" s="50"/>
      <c r="I2" s="50"/>
      <c r="J2" s="50"/>
      <c r="K2" s="50"/>
      <c r="L2" s="50"/>
    </row>
    <row r="3" ht="22.5" customHeight="1">
      <c r="L3" t="s">
        <v>35</v>
      </c>
    </row>
    <row r="4" spans="1:12" s="48" customFormat="1" ht="17.25" customHeight="1">
      <c r="A4" s="51" t="s">
        <v>110</v>
      </c>
      <c r="B4" s="51" t="s">
        <v>111</v>
      </c>
      <c r="C4" s="52" t="s">
        <v>230</v>
      </c>
      <c r="D4" s="53" t="s">
        <v>231</v>
      </c>
      <c r="E4" s="53"/>
      <c r="F4" s="53"/>
      <c r="G4" s="53"/>
      <c r="H4" s="53"/>
      <c r="I4" s="53"/>
      <c r="J4" s="53"/>
      <c r="K4" s="53"/>
      <c r="L4" s="53"/>
    </row>
    <row r="5" spans="1:12" s="48" customFormat="1" ht="17.25" customHeight="1">
      <c r="A5" s="51"/>
      <c r="B5" s="51"/>
      <c r="C5" s="52"/>
      <c r="D5" s="52" t="s">
        <v>232</v>
      </c>
      <c r="E5" s="53" t="s">
        <v>233</v>
      </c>
      <c r="F5" s="53"/>
      <c r="G5" s="53"/>
      <c r="H5" s="53"/>
      <c r="I5" s="53"/>
      <c r="J5" s="53"/>
      <c r="K5" s="53" t="s">
        <v>234</v>
      </c>
      <c r="L5" s="53" t="s">
        <v>235</v>
      </c>
    </row>
    <row r="6" spans="1:12" s="48" customFormat="1" ht="23.25" customHeight="1">
      <c r="A6" s="51"/>
      <c r="B6" s="51"/>
      <c r="C6" s="52"/>
      <c r="D6" s="52"/>
      <c r="E6" s="54" t="s">
        <v>236</v>
      </c>
      <c r="F6" s="54" t="s">
        <v>237</v>
      </c>
      <c r="G6" s="54" t="s">
        <v>238</v>
      </c>
      <c r="H6" s="54" t="s">
        <v>239</v>
      </c>
      <c r="I6" s="54"/>
      <c r="J6" s="54"/>
      <c r="K6" s="53"/>
      <c r="L6" s="53"/>
    </row>
    <row r="7" spans="1:12" s="48" customFormat="1" ht="26.25" customHeight="1">
      <c r="A7" s="51"/>
      <c r="B7" s="51"/>
      <c r="C7" s="52"/>
      <c r="D7" s="52"/>
      <c r="E7" s="54"/>
      <c r="F7" s="54"/>
      <c r="G7" s="54"/>
      <c r="H7" s="55" t="s">
        <v>125</v>
      </c>
      <c r="I7" s="55" t="s">
        <v>240</v>
      </c>
      <c r="J7" s="55" t="s">
        <v>241</v>
      </c>
      <c r="K7" s="53"/>
      <c r="L7" s="53"/>
    </row>
    <row r="8" spans="1:12" s="48" customFormat="1" ht="72" customHeight="1">
      <c r="A8" s="56" t="s">
        <v>128</v>
      </c>
      <c r="B8" s="57" t="s">
        <v>242</v>
      </c>
      <c r="C8" s="58">
        <v>1</v>
      </c>
      <c r="D8" s="59">
        <v>2</v>
      </c>
      <c r="E8" s="59">
        <v>3</v>
      </c>
      <c r="F8" s="59">
        <v>4</v>
      </c>
      <c r="G8" s="58">
        <v>5</v>
      </c>
      <c r="H8" s="58">
        <v>6</v>
      </c>
      <c r="I8" s="58">
        <v>7</v>
      </c>
      <c r="J8" s="58">
        <v>8</v>
      </c>
      <c r="K8" s="58">
        <v>9</v>
      </c>
      <c r="L8" s="58">
        <v>10</v>
      </c>
    </row>
    <row r="9" spans="1:12" s="48" customFormat="1" ht="21" customHeight="1">
      <c r="A9" s="60">
        <v>782001</v>
      </c>
      <c r="B9" s="60" t="s">
        <v>130</v>
      </c>
      <c r="C9" s="61">
        <v>0</v>
      </c>
      <c r="D9" s="60">
        <f>E9+K9+L9</f>
        <v>0</v>
      </c>
      <c r="E9" s="60">
        <f>F9+G9+H9</f>
        <v>0</v>
      </c>
      <c r="F9" s="60"/>
      <c r="G9" s="60"/>
      <c r="H9" s="60">
        <f>SUM(I9:J9)</f>
        <v>0</v>
      </c>
      <c r="I9" s="60"/>
      <c r="J9" s="60"/>
      <c r="K9" s="60"/>
      <c r="L9" s="60"/>
    </row>
    <row r="10" spans="1:12" s="48" customFormat="1" ht="21" customHeight="1">
      <c r="A10" s="60"/>
      <c r="B10" s="60"/>
      <c r="C10" s="61">
        <v>0</v>
      </c>
      <c r="D10" s="60"/>
      <c r="E10" s="60"/>
      <c r="F10" s="60"/>
      <c r="G10" s="60"/>
      <c r="H10" s="60"/>
      <c r="I10" s="60"/>
      <c r="J10" s="60"/>
      <c r="K10" s="60"/>
      <c r="L10" s="60"/>
    </row>
    <row r="11" spans="1:12" s="48" customFormat="1" ht="12.75" customHeight="1">
      <c r="A11" s="60"/>
      <c r="B11" s="60"/>
      <c r="C11" s="60"/>
      <c r="D11" s="60"/>
      <c r="E11" s="60"/>
      <c r="F11" s="60"/>
      <c r="G11" s="60"/>
      <c r="H11" s="60"/>
      <c r="I11" s="60"/>
      <c r="J11" s="60"/>
      <c r="K11" s="60"/>
      <c r="L11" s="60"/>
    </row>
    <row r="12" spans="1:12" s="48" customFormat="1" ht="12.75" customHeight="1">
      <c r="A12" s="60"/>
      <c r="B12" s="60"/>
      <c r="C12" s="60"/>
      <c r="D12" s="60"/>
      <c r="E12" s="60"/>
      <c r="F12" s="60"/>
      <c r="G12" s="60"/>
      <c r="H12" s="60"/>
      <c r="I12" s="60"/>
      <c r="J12" s="60"/>
      <c r="K12" s="60"/>
      <c r="L12" s="60"/>
    </row>
    <row r="13" spans="1:12" s="48" customFormat="1" ht="12.75" customHeight="1">
      <c r="A13" s="62"/>
      <c r="B13" s="60"/>
      <c r="C13" s="60"/>
      <c r="D13" s="62"/>
      <c r="E13" s="60"/>
      <c r="F13" s="60"/>
      <c r="G13" s="60"/>
      <c r="H13" s="60"/>
      <c r="I13" s="60"/>
      <c r="J13" s="60"/>
      <c r="K13" s="60"/>
      <c r="L13" s="60"/>
    </row>
    <row r="14" spans="1:12" ht="12.75" customHeight="1">
      <c r="A14" s="63"/>
      <c r="B14" s="64"/>
      <c r="C14" s="64"/>
      <c r="D14" s="64"/>
      <c r="E14" s="63"/>
      <c r="F14" s="64"/>
      <c r="G14" s="64"/>
      <c r="H14" s="64"/>
      <c r="I14" s="64"/>
      <c r="J14" s="64"/>
      <c r="K14" s="64"/>
      <c r="L14" s="64"/>
    </row>
    <row r="15" spans="1:12" ht="12.75" customHeight="1">
      <c r="A15" s="63"/>
      <c r="B15" s="63"/>
      <c r="C15" s="63"/>
      <c r="D15" s="63"/>
      <c r="E15" s="63"/>
      <c r="F15" s="64"/>
      <c r="G15" s="64"/>
      <c r="H15" s="64"/>
      <c r="I15" s="64"/>
      <c r="J15" s="64"/>
      <c r="K15" s="64"/>
      <c r="L15" s="64"/>
    </row>
    <row r="16" spans="1:12" ht="12.75" customHeight="1">
      <c r="A16" s="63"/>
      <c r="B16" s="63"/>
      <c r="C16" s="63"/>
      <c r="D16" s="63"/>
      <c r="E16" s="63"/>
      <c r="F16" s="63"/>
      <c r="G16" s="64"/>
      <c r="H16" s="64"/>
      <c r="I16" s="64"/>
      <c r="J16" s="64"/>
      <c r="K16" s="64"/>
      <c r="L16" s="64"/>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horizontalDpi="600" verticalDpi="600" orientation="landscape" paperSize="9" scale="86"/>
</worksheet>
</file>

<file path=xl/worksheets/sheet11.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15" sqref="B15"/>
    </sheetView>
  </sheetViews>
  <sheetFormatPr defaultColWidth="9.33203125" defaultRowHeight="11.25"/>
  <cols>
    <col min="1" max="1" width="22.83203125" style="0" customWidth="1"/>
    <col min="2" max="2" width="106.83203125" style="0" customWidth="1"/>
  </cols>
  <sheetData>
    <row r="1" spans="1:2" s="37" customFormat="1" ht="24.75" customHeight="1">
      <c r="A1" s="41" t="s">
        <v>243</v>
      </c>
      <c r="B1" s="41"/>
    </row>
    <row r="2" spans="1:2" s="37" customFormat="1" ht="24.75" customHeight="1">
      <c r="A2" s="42" t="s">
        <v>29</v>
      </c>
      <c r="B2" s="41"/>
    </row>
    <row r="3" spans="1:2" s="37" customFormat="1" ht="24.75" customHeight="1">
      <c r="A3" s="43" t="s">
        <v>6</v>
      </c>
      <c r="B3" s="43" t="s">
        <v>244</v>
      </c>
    </row>
    <row r="4" spans="1:2" s="37" customFormat="1" ht="31.5" customHeight="1">
      <c r="A4" s="43"/>
      <c r="B4" s="43"/>
    </row>
    <row r="5" spans="1:2" s="37" customFormat="1" ht="24.75" customHeight="1">
      <c r="A5" s="44">
        <v>1</v>
      </c>
      <c r="B5" s="44" t="s">
        <v>245</v>
      </c>
    </row>
    <row r="6" spans="1:2" s="37" customFormat="1" ht="24.75" customHeight="1">
      <c r="A6" s="44">
        <v>2</v>
      </c>
      <c r="B6" s="45"/>
    </row>
    <row r="7" spans="1:2" s="37" customFormat="1" ht="24.75" customHeight="1">
      <c r="A7" s="44">
        <v>3</v>
      </c>
      <c r="B7" s="45"/>
    </row>
    <row r="8" spans="1:2" s="37" customFormat="1" ht="24.75" customHeight="1">
      <c r="A8" s="44">
        <v>4</v>
      </c>
      <c r="B8" s="45"/>
    </row>
    <row r="9" spans="1:2" s="37" customFormat="1" ht="24.75" customHeight="1">
      <c r="A9" s="44">
        <v>5</v>
      </c>
      <c r="B9" s="45"/>
    </row>
    <row r="10" spans="1:2" s="37" customFormat="1" ht="24.75" customHeight="1">
      <c r="A10" s="44">
        <v>6</v>
      </c>
      <c r="B10" s="45"/>
    </row>
    <row r="11" spans="1:2" s="37" customFormat="1" ht="24.75" customHeight="1">
      <c r="A11" s="44">
        <v>7</v>
      </c>
      <c r="B11" s="45"/>
    </row>
    <row r="12" spans="1:2" s="37" customFormat="1" ht="24.75" customHeight="1">
      <c r="A12" s="44">
        <v>8</v>
      </c>
      <c r="B12" s="45"/>
    </row>
    <row r="13" spans="1:2" s="37" customFormat="1" ht="24.75" customHeight="1">
      <c r="A13" s="44">
        <v>9</v>
      </c>
      <c r="B13" s="45"/>
    </row>
    <row r="14" spans="1:2" s="37" customFormat="1" ht="24.75" customHeight="1">
      <c r="A14" s="44">
        <v>10</v>
      </c>
      <c r="B14" s="45"/>
    </row>
    <row r="15" spans="1:2" s="37" customFormat="1" ht="24.75" customHeight="1">
      <c r="A15" s="44">
        <v>11</v>
      </c>
      <c r="B15" s="45"/>
    </row>
    <row r="16" spans="1:2" s="37" customFormat="1" ht="24.75" customHeight="1">
      <c r="A16" s="44">
        <v>12</v>
      </c>
      <c r="B16" s="45"/>
    </row>
    <row r="17" spans="1:2" s="37" customFormat="1" ht="24.75" customHeight="1">
      <c r="A17" s="44">
        <v>13</v>
      </c>
      <c r="B17" s="45"/>
    </row>
    <row r="18" spans="1:2" s="37" customFormat="1" ht="24.75" customHeight="1">
      <c r="A18" s="44">
        <v>14</v>
      </c>
      <c r="B18" s="45"/>
    </row>
    <row r="19" spans="1:2" s="38" customFormat="1" ht="24.75" customHeight="1">
      <c r="A19" s="46"/>
      <c r="B19" s="46"/>
    </row>
    <row r="20" spans="1:2" s="38" customFormat="1" ht="24.75" customHeight="1">
      <c r="A20" s="46"/>
      <c r="B20" s="46"/>
    </row>
    <row r="21" spans="1:2" s="38" customFormat="1" ht="24.75" customHeight="1">
      <c r="A21" s="46"/>
      <c r="B21" s="46"/>
    </row>
    <row r="22" spans="1:2" s="38" customFormat="1" ht="24.75" customHeight="1">
      <c r="A22" s="46"/>
      <c r="B22" s="46"/>
    </row>
    <row r="23" spans="1:2" s="38" customFormat="1" ht="24.75" customHeight="1">
      <c r="A23" s="46"/>
      <c r="B23" s="46"/>
    </row>
    <row r="24" spans="1:2" s="38" customFormat="1" ht="24.75" customHeight="1">
      <c r="A24" s="46"/>
      <c r="B24" s="46"/>
    </row>
    <row r="25" spans="1:2" s="38" customFormat="1" ht="24.75" customHeight="1">
      <c r="A25" s="46"/>
      <c r="B25" s="46"/>
    </row>
    <row r="26" spans="1:2" s="38" customFormat="1" ht="24.75" customHeight="1">
      <c r="A26" s="46"/>
      <c r="B26" s="46"/>
    </row>
    <row r="27" spans="1:2" s="38" customFormat="1" ht="24.75" customHeight="1">
      <c r="A27" s="46"/>
      <c r="B27" s="46"/>
    </row>
    <row r="28" spans="1:2" s="38" customFormat="1" ht="24.75" customHeight="1">
      <c r="A28" s="46"/>
      <c r="B28" s="46"/>
    </row>
    <row r="29" spans="1:2" s="38" customFormat="1" ht="24.75" customHeight="1">
      <c r="A29" s="46"/>
      <c r="B29" s="46"/>
    </row>
    <row r="30" spans="1:2" s="38" customFormat="1" ht="24.75" customHeight="1">
      <c r="A30" s="46"/>
      <c r="B30" s="46"/>
    </row>
    <row r="31" spans="1:2" s="38" customFormat="1" ht="24.75" customHeight="1">
      <c r="A31" s="46"/>
      <c r="B31" s="46"/>
    </row>
    <row r="32" spans="1:2" s="38" customFormat="1" ht="24.75" customHeight="1">
      <c r="A32" s="46"/>
      <c r="B32" s="46"/>
    </row>
    <row r="33" spans="1:2" s="38" customFormat="1" ht="24.75" customHeight="1">
      <c r="A33" s="46"/>
      <c r="B33" s="46"/>
    </row>
    <row r="34" spans="1:2" s="38" customFormat="1" ht="24.75" customHeight="1">
      <c r="A34" s="46"/>
      <c r="B34" s="46"/>
    </row>
    <row r="35" spans="1:2" s="38" customFormat="1" ht="24.75" customHeight="1">
      <c r="A35" s="46"/>
      <c r="B35" s="46"/>
    </row>
    <row r="36" spans="1:2" s="38" customFormat="1" ht="24.75" customHeight="1">
      <c r="A36" s="46"/>
      <c r="B36" s="46"/>
    </row>
    <row r="37" spans="1:2" s="38" customFormat="1" ht="24.75" customHeight="1">
      <c r="A37" s="46"/>
      <c r="B37" s="46"/>
    </row>
    <row r="38" spans="1:2" s="38" customFormat="1" ht="24.75" customHeight="1">
      <c r="A38" s="46"/>
      <c r="B38" s="46"/>
    </row>
    <row r="39" spans="1:2" s="38" customFormat="1" ht="24.75" customHeight="1">
      <c r="A39" s="46"/>
      <c r="B39" s="46"/>
    </row>
    <row r="40" spans="1:2" s="38" customFormat="1" ht="24.75" customHeight="1">
      <c r="A40" s="46"/>
      <c r="B40" s="46"/>
    </row>
    <row r="41" spans="1:2" s="38" customFormat="1" ht="24.75" customHeight="1">
      <c r="A41" s="46"/>
      <c r="B41" s="46"/>
    </row>
    <row r="42" spans="1:2" s="38" customFormat="1" ht="24.75" customHeight="1">
      <c r="A42" s="46"/>
      <c r="B42" s="46"/>
    </row>
    <row r="43" spans="1:2" s="38" customFormat="1" ht="24.75" customHeight="1">
      <c r="A43" s="46"/>
      <c r="B43" s="46"/>
    </row>
    <row r="44" spans="1:2" s="38" customFormat="1" ht="24.75" customHeight="1">
      <c r="A44" s="47"/>
      <c r="B44" s="47"/>
    </row>
    <row r="45" spans="1:2" s="39" customFormat="1" ht="24.75" customHeight="1">
      <c r="A45" s="47"/>
      <c r="B45" s="47"/>
    </row>
    <row r="46" spans="1:2" s="39" customFormat="1" ht="24.75" customHeight="1">
      <c r="A46" s="47"/>
      <c r="B46" s="47"/>
    </row>
    <row r="47" spans="1:2" s="39" customFormat="1" ht="24.75" customHeight="1">
      <c r="A47" s="47"/>
      <c r="B47" s="47"/>
    </row>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24.75" customHeight="1"/>
    <row r="60" s="40" customFormat="1" ht="24.75" customHeight="1"/>
    <row r="61" s="40" customFormat="1" ht="24.75" customHeight="1"/>
    <row r="62" s="40" customFormat="1" ht="24.75" customHeight="1"/>
    <row r="63" s="40" customFormat="1" ht="24.75" customHeight="1"/>
    <row r="64" s="40" customFormat="1" ht="24.75" customHeight="1"/>
    <row r="65" s="40" customFormat="1" ht="24.75" customHeight="1"/>
    <row r="66" s="40" customFormat="1" ht="24.75" customHeight="1"/>
    <row r="67" s="40" customFormat="1" ht="24.75" customHeight="1"/>
    <row r="68" s="40" customFormat="1" ht="24.75" customHeight="1"/>
    <row r="69" s="40" customFormat="1" ht="24.75" customHeight="1"/>
    <row r="70" s="40" customFormat="1" ht="24.75" customHeight="1"/>
    <row r="71" s="40" customFormat="1" ht="24.75" customHeight="1"/>
    <row r="72" s="40" customFormat="1" ht="24.75" customHeight="1"/>
    <row r="73" s="40" customFormat="1" ht="24.75" customHeight="1"/>
    <row r="74" s="40" customFormat="1" ht="24.75" customHeight="1"/>
    <row r="75" s="40" customFormat="1" ht="24.75" customHeight="1"/>
    <row r="76" s="40" customFormat="1" ht="24.75" customHeight="1"/>
    <row r="77" s="40" customFormat="1" ht="24.75" customHeight="1"/>
    <row r="78" s="40" customFormat="1" ht="24.75" customHeight="1"/>
    <row r="79" s="40" customFormat="1" ht="24.75" customHeight="1"/>
    <row r="80" s="40" customFormat="1" ht="24.75" customHeight="1"/>
    <row r="81" s="40" customFormat="1" ht="24.75" customHeight="1"/>
    <row r="82" s="40" customFormat="1" ht="24.75" customHeight="1"/>
    <row r="83" s="40" customFormat="1" ht="24.75" customHeight="1"/>
    <row r="84" s="40" customFormat="1" ht="24.75" customHeight="1"/>
    <row r="85" s="40" customFormat="1" ht="24.75" customHeight="1"/>
    <row r="86" s="40" customFormat="1" ht="24.75" customHeight="1"/>
    <row r="87" s="40" customFormat="1" ht="24.75" customHeight="1"/>
    <row r="88" s="40" customFormat="1" ht="24.75" customHeight="1"/>
    <row r="89" s="40" customFormat="1" ht="24.75" customHeight="1"/>
    <row r="90" s="40" customFormat="1" ht="24.75" customHeight="1"/>
    <row r="91" s="40" customFormat="1" ht="24.75" customHeight="1"/>
    <row r="92" s="40" customFormat="1" ht="11.25"/>
    <row r="93" s="40" customFormat="1" ht="11.25"/>
    <row r="94" s="40" customFormat="1" ht="11.25"/>
    <row r="95" s="40" customFormat="1" ht="11.25"/>
    <row r="96" s="40" customFormat="1" ht="11.25"/>
    <row r="97" s="40" customFormat="1" ht="11.25"/>
    <row r="98" s="40" customFormat="1" ht="11.25"/>
    <row r="99" s="40" customFormat="1" ht="11.25"/>
    <row r="100" s="40" customFormat="1" ht="11.25"/>
    <row r="101" s="40" customFormat="1" ht="11.25"/>
    <row r="102" s="40" customFormat="1" ht="11.25"/>
    <row r="103" s="40" customFormat="1" ht="11.25"/>
    <row r="104" s="4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16">
      <selection activeCell="H9" sqref="H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246</v>
      </c>
      <c r="B2" s="7"/>
      <c r="C2" s="7"/>
      <c r="D2" s="7"/>
      <c r="E2" s="7"/>
      <c r="F2" s="7"/>
      <c r="G2" s="7"/>
      <c r="H2" s="7"/>
    </row>
    <row r="3" spans="1:8" s="2" customFormat="1" ht="18" customHeight="1">
      <c r="A3" s="8" t="s">
        <v>247</v>
      </c>
      <c r="B3" s="8"/>
      <c r="C3" s="8"/>
      <c r="D3" s="8"/>
      <c r="E3" s="8"/>
      <c r="F3" s="8"/>
      <c r="G3" s="8"/>
      <c r="H3" s="8"/>
    </row>
    <row r="4" spans="1:8" s="2" customFormat="1" ht="21.75" customHeight="1">
      <c r="A4" s="19" t="s">
        <v>248</v>
      </c>
      <c r="B4" s="19"/>
      <c r="C4" s="19"/>
      <c r="D4" s="19"/>
      <c r="E4" s="19"/>
      <c r="F4" s="19"/>
      <c r="G4" s="19"/>
      <c r="H4" s="19"/>
    </row>
    <row r="5" spans="1:8" s="2" customFormat="1" ht="21.75" customHeight="1">
      <c r="A5" s="19" t="s">
        <v>249</v>
      </c>
      <c r="B5" s="19"/>
      <c r="C5" s="19"/>
      <c r="D5" s="20"/>
      <c r="E5" s="21"/>
      <c r="F5" s="19" t="s">
        <v>250</v>
      </c>
      <c r="G5" s="20"/>
      <c r="H5" s="21"/>
    </row>
    <row r="6" spans="1:8" s="2" customFormat="1" ht="21.75" customHeight="1">
      <c r="A6" s="22" t="s">
        <v>251</v>
      </c>
      <c r="B6" s="23"/>
      <c r="C6" s="24"/>
      <c r="D6" s="25"/>
      <c r="E6" s="25"/>
      <c r="F6" s="26" t="s">
        <v>252</v>
      </c>
      <c r="G6" s="26" t="s">
        <v>253</v>
      </c>
      <c r="H6" s="26" t="s">
        <v>254</v>
      </c>
    </row>
    <row r="7" spans="1:8" s="2" customFormat="1" ht="21.75" customHeight="1">
      <c r="A7" s="27"/>
      <c r="B7" s="8"/>
      <c r="C7" s="28"/>
      <c r="D7" s="25"/>
      <c r="E7" s="25"/>
      <c r="F7" s="29"/>
      <c r="G7" s="29"/>
      <c r="H7" s="29"/>
    </row>
    <row r="8" spans="1:8" s="2" customFormat="1" ht="21.75" customHeight="1">
      <c r="A8" s="27"/>
      <c r="B8" s="8"/>
      <c r="C8" s="28"/>
      <c r="D8" s="30" t="s">
        <v>255</v>
      </c>
      <c r="E8" s="30"/>
      <c r="F8" s="31"/>
      <c r="G8" s="31"/>
      <c r="H8" s="31"/>
    </row>
    <row r="9" spans="1:8" s="2" customFormat="1" ht="21.75" customHeight="1">
      <c r="A9" s="27"/>
      <c r="B9" s="8"/>
      <c r="C9" s="28"/>
      <c r="D9" s="19" t="s">
        <v>256</v>
      </c>
      <c r="E9" s="19"/>
      <c r="F9" s="31"/>
      <c r="G9" s="31"/>
      <c r="H9" s="31"/>
    </row>
    <row r="10" spans="1:8" s="2" customFormat="1" ht="21.75" customHeight="1">
      <c r="A10" s="27"/>
      <c r="B10" s="8"/>
      <c r="C10" s="28"/>
      <c r="D10" s="19" t="s">
        <v>257</v>
      </c>
      <c r="E10" s="19"/>
      <c r="F10" s="31"/>
      <c r="G10" s="31"/>
      <c r="H10" s="31"/>
    </row>
    <row r="11" spans="1:8" s="2" customFormat="1" ht="21.75" customHeight="1">
      <c r="A11" s="27"/>
      <c r="B11" s="8"/>
      <c r="C11" s="28"/>
      <c r="D11" s="19" t="s">
        <v>258</v>
      </c>
      <c r="E11" s="19"/>
      <c r="F11" s="31"/>
      <c r="G11" s="31"/>
      <c r="H11" s="31"/>
    </row>
    <row r="12" spans="1:8" s="2" customFormat="1" ht="24" customHeight="1">
      <c r="A12" s="26" t="s">
        <v>259</v>
      </c>
      <c r="B12" s="20" t="s">
        <v>260</v>
      </c>
      <c r="C12" s="32"/>
      <c r="D12" s="32"/>
      <c r="E12" s="21"/>
      <c r="F12" s="20" t="s">
        <v>261</v>
      </c>
      <c r="G12" s="32"/>
      <c r="H12" s="21"/>
    </row>
    <row r="13" spans="1:8" s="2" customFormat="1" ht="24" customHeight="1">
      <c r="A13" s="29"/>
      <c r="B13" s="20"/>
      <c r="C13" s="32"/>
      <c r="D13" s="32"/>
      <c r="E13" s="21"/>
      <c r="F13" s="20"/>
      <c r="G13" s="32"/>
      <c r="H13" s="21"/>
    </row>
    <row r="14" spans="1:8" s="2" customFormat="1" ht="43.5" customHeight="1">
      <c r="A14" s="19" t="s">
        <v>262</v>
      </c>
      <c r="B14" s="25" t="s">
        <v>263</v>
      </c>
      <c r="C14" s="25" t="s">
        <v>264</v>
      </c>
      <c r="D14" s="25"/>
      <c r="E14" s="25" t="s">
        <v>265</v>
      </c>
      <c r="F14" s="25" t="s">
        <v>266</v>
      </c>
      <c r="G14" s="25" t="s">
        <v>267</v>
      </c>
      <c r="H14" s="25" t="s">
        <v>268</v>
      </c>
    </row>
    <row r="15" spans="1:8" s="2" customFormat="1" ht="21.75" customHeight="1">
      <c r="A15" s="25"/>
      <c r="B15" s="25" t="s">
        <v>269</v>
      </c>
      <c r="C15" s="25" t="s">
        <v>270</v>
      </c>
      <c r="D15" s="25"/>
      <c r="E15" s="33" t="s">
        <v>271</v>
      </c>
      <c r="F15" s="33"/>
      <c r="G15" s="31"/>
      <c r="H15" s="31"/>
    </row>
    <row r="16" spans="1:8" s="2" customFormat="1" ht="21.75" customHeight="1">
      <c r="A16" s="25"/>
      <c r="B16" s="25"/>
      <c r="C16" s="25"/>
      <c r="D16" s="25"/>
      <c r="E16" s="33" t="s">
        <v>272</v>
      </c>
      <c r="F16" s="33"/>
      <c r="G16" s="31"/>
      <c r="H16" s="31"/>
    </row>
    <row r="17" spans="1:8" s="2" customFormat="1" ht="21.75" customHeight="1">
      <c r="A17" s="25"/>
      <c r="B17" s="25"/>
      <c r="C17" s="25"/>
      <c r="D17" s="25"/>
      <c r="E17" s="33" t="s">
        <v>273</v>
      </c>
      <c r="F17" s="33"/>
      <c r="G17" s="31"/>
      <c r="H17" s="31"/>
    </row>
    <row r="18" spans="1:8" s="2" customFormat="1" ht="21.75" customHeight="1">
      <c r="A18" s="25"/>
      <c r="B18" s="25"/>
      <c r="C18" s="19" t="s">
        <v>274</v>
      </c>
      <c r="D18" s="19"/>
      <c r="E18" s="33" t="s">
        <v>271</v>
      </c>
      <c r="F18" s="33"/>
      <c r="G18" s="31"/>
      <c r="H18" s="31"/>
    </row>
    <row r="19" spans="1:8" s="2" customFormat="1" ht="21.75" customHeight="1">
      <c r="A19" s="25"/>
      <c r="B19" s="25"/>
      <c r="C19" s="19"/>
      <c r="D19" s="19"/>
      <c r="E19" s="33" t="s">
        <v>272</v>
      </c>
      <c r="F19" s="33"/>
      <c r="G19" s="31"/>
      <c r="H19" s="31"/>
    </row>
    <row r="20" spans="1:8" s="2" customFormat="1" ht="21.75" customHeight="1">
      <c r="A20" s="25"/>
      <c r="B20" s="25"/>
      <c r="C20" s="19"/>
      <c r="D20" s="19"/>
      <c r="E20" s="33" t="s">
        <v>273</v>
      </c>
      <c r="F20" s="33"/>
      <c r="G20" s="31"/>
      <c r="H20" s="31"/>
    </row>
    <row r="21" spans="1:8" s="2" customFormat="1" ht="21.75" customHeight="1">
      <c r="A21" s="25"/>
      <c r="B21" s="25"/>
      <c r="C21" s="19" t="s">
        <v>275</v>
      </c>
      <c r="D21" s="19"/>
      <c r="E21" s="33" t="s">
        <v>271</v>
      </c>
      <c r="F21" s="33"/>
      <c r="G21" s="31"/>
      <c r="H21" s="31"/>
    </row>
    <row r="22" spans="1:8" s="2" customFormat="1" ht="21.75" customHeight="1">
      <c r="A22" s="25"/>
      <c r="B22" s="25"/>
      <c r="C22" s="19"/>
      <c r="D22" s="19"/>
      <c r="E22" s="33" t="s">
        <v>272</v>
      </c>
      <c r="F22" s="33"/>
      <c r="G22" s="31"/>
      <c r="H22" s="31"/>
    </row>
    <row r="23" spans="1:8" s="2" customFormat="1" ht="21.75" customHeight="1">
      <c r="A23" s="25"/>
      <c r="B23" s="25"/>
      <c r="C23" s="19"/>
      <c r="D23" s="19"/>
      <c r="E23" s="33" t="s">
        <v>273</v>
      </c>
      <c r="F23" s="33"/>
      <c r="G23" s="31"/>
      <c r="H23" s="31"/>
    </row>
    <row r="24" spans="1:8" s="2" customFormat="1" ht="21.75" customHeight="1">
      <c r="A24" s="25"/>
      <c r="B24" s="25"/>
      <c r="C24" s="19" t="s">
        <v>276</v>
      </c>
      <c r="D24" s="19"/>
      <c r="E24" s="33" t="s">
        <v>271</v>
      </c>
      <c r="F24" s="33"/>
      <c r="G24" s="31"/>
      <c r="H24" s="31"/>
    </row>
    <row r="25" spans="1:8" s="2" customFormat="1" ht="21.75" customHeight="1">
      <c r="A25" s="25"/>
      <c r="B25" s="25"/>
      <c r="C25" s="19"/>
      <c r="D25" s="19"/>
      <c r="E25" s="33" t="s">
        <v>272</v>
      </c>
      <c r="F25" s="33"/>
      <c r="G25" s="31"/>
      <c r="H25" s="31"/>
    </row>
    <row r="26" spans="1:8" s="2" customFormat="1" ht="21.75" customHeight="1">
      <c r="A26" s="25"/>
      <c r="B26" s="25"/>
      <c r="C26" s="19"/>
      <c r="D26" s="19"/>
      <c r="E26" s="33" t="s">
        <v>273</v>
      </c>
      <c r="F26" s="33"/>
      <c r="G26" s="31"/>
      <c r="H26" s="31"/>
    </row>
    <row r="27" spans="1:8" s="2" customFormat="1" ht="21.75" customHeight="1">
      <c r="A27" s="25"/>
      <c r="B27" s="25" t="s">
        <v>277</v>
      </c>
      <c r="C27" s="19" t="s">
        <v>278</v>
      </c>
      <c r="D27" s="19"/>
      <c r="E27" s="33" t="s">
        <v>271</v>
      </c>
      <c r="F27" s="33"/>
      <c r="G27" s="31"/>
      <c r="H27" s="31"/>
    </row>
    <row r="28" spans="1:8" s="2" customFormat="1" ht="21.75" customHeight="1">
      <c r="A28" s="25"/>
      <c r="B28" s="25"/>
      <c r="C28" s="19"/>
      <c r="D28" s="19"/>
      <c r="E28" s="33" t="s">
        <v>272</v>
      </c>
      <c r="F28" s="33"/>
      <c r="G28" s="31"/>
      <c r="H28" s="31"/>
    </row>
    <row r="29" spans="1:8" s="2" customFormat="1" ht="21.75" customHeight="1">
      <c r="A29" s="25"/>
      <c r="B29" s="25"/>
      <c r="C29" s="19"/>
      <c r="D29" s="19"/>
      <c r="E29" s="33" t="s">
        <v>273</v>
      </c>
      <c r="F29" s="33"/>
      <c r="G29" s="31"/>
      <c r="H29" s="31"/>
    </row>
    <row r="30" spans="1:8" s="2" customFormat="1" ht="21.75" customHeight="1">
      <c r="A30" s="25"/>
      <c r="B30" s="25"/>
      <c r="C30" s="19" t="s">
        <v>279</v>
      </c>
      <c r="D30" s="19"/>
      <c r="E30" s="33" t="s">
        <v>271</v>
      </c>
      <c r="F30" s="33"/>
      <c r="G30" s="31"/>
      <c r="H30" s="31"/>
    </row>
    <row r="31" spans="1:8" s="2" customFormat="1" ht="21.75" customHeight="1">
      <c r="A31" s="25"/>
      <c r="B31" s="25"/>
      <c r="C31" s="19"/>
      <c r="D31" s="19"/>
      <c r="E31" s="33" t="s">
        <v>272</v>
      </c>
      <c r="F31" s="33"/>
      <c r="G31" s="31"/>
      <c r="H31" s="31"/>
    </row>
    <row r="32" spans="1:8" s="2" customFormat="1" ht="21.75" customHeight="1">
      <c r="A32" s="25"/>
      <c r="B32" s="25"/>
      <c r="C32" s="19"/>
      <c r="D32" s="19"/>
      <c r="E32" s="33" t="s">
        <v>273</v>
      </c>
      <c r="F32" s="33"/>
      <c r="G32" s="31"/>
      <c r="H32" s="31"/>
    </row>
    <row r="33" spans="1:8" s="2" customFormat="1" ht="21.75" customHeight="1">
      <c r="A33" s="25"/>
      <c r="B33" s="25"/>
      <c r="C33" s="19" t="s">
        <v>280</v>
      </c>
      <c r="D33" s="19"/>
      <c r="E33" s="33" t="s">
        <v>271</v>
      </c>
      <c r="F33" s="33"/>
      <c r="G33" s="31"/>
      <c r="H33" s="31"/>
    </row>
    <row r="34" spans="1:8" s="2" customFormat="1" ht="21.75" customHeight="1">
      <c r="A34" s="25"/>
      <c r="B34" s="25"/>
      <c r="C34" s="19"/>
      <c r="D34" s="19"/>
      <c r="E34" s="33" t="s">
        <v>272</v>
      </c>
      <c r="F34" s="33"/>
      <c r="G34" s="31"/>
      <c r="H34" s="31"/>
    </row>
    <row r="35" spans="1:8" s="2" customFormat="1" ht="21.75" customHeight="1">
      <c r="A35" s="25"/>
      <c r="B35" s="25"/>
      <c r="C35" s="19"/>
      <c r="D35" s="19"/>
      <c r="E35" s="33" t="s">
        <v>273</v>
      </c>
      <c r="F35" s="33"/>
      <c r="G35" s="31"/>
      <c r="H35" s="31"/>
    </row>
    <row r="36" spans="1:8" s="2" customFormat="1" ht="21.75" customHeight="1">
      <c r="A36" s="25"/>
      <c r="B36" s="25"/>
      <c r="C36" s="19" t="s">
        <v>281</v>
      </c>
      <c r="D36" s="19"/>
      <c r="E36" s="33" t="s">
        <v>271</v>
      </c>
      <c r="F36" s="33"/>
      <c r="G36" s="31"/>
      <c r="H36" s="31"/>
    </row>
    <row r="37" spans="1:8" s="2" customFormat="1" ht="21.75" customHeight="1">
      <c r="A37" s="25"/>
      <c r="B37" s="25"/>
      <c r="C37" s="19"/>
      <c r="D37" s="19"/>
      <c r="E37" s="33" t="s">
        <v>272</v>
      </c>
      <c r="F37" s="33"/>
      <c r="G37" s="31"/>
      <c r="H37" s="31"/>
    </row>
    <row r="38" spans="1:8" s="2" customFormat="1" ht="21.75" customHeight="1">
      <c r="A38" s="25"/>
      <c r="B38" s="25"/>
      <c r="C38" s="19"/>
      <c r="D38" s="19"/>
      <c r="E38" s="33" t="s">
        <v>273</v>
      </c>
      <c r="F38" s="33"/>
      <c r="G38" s="31"/>
      <c r="H38" s="31"/>
    </row>
    <row r="39" spans="1:8" s="2" customFormat="1" ht="21.75" customHeight="1">
      <c r="A39" s="25"/>
      <c r="B39" s="19" t="s">
        <v>282</v>
      </c>
      <c r="C39" s="19" t="s">
        <v>283</v>
      </c>
      <c r="D39" s="19"/>
      <c r="E39" s="33" t="s">
        <v>271</v>
      </c>
      <c r="F39" s="33"/>
      <c r="G39" s="31"/>
      <c r="H39" s="31"/>
    </row>
    <row r="40" spans="1:8" s="2" customFormat="1" ht="21.75" customHeight="1">
      <c r="A40" s="25"/>
      <c r="B40" s="19"/>
      <c r="C40" s="19"/>
      <c r="D40" s="19"/>
      <c r="E40" s="33" t="s">
        <v>272</v>
      </c>
      <c r="F40" s="33"/>
      <c r="G40" s="31"/>
      <c r="H40" s="31"/>
    </row>
    <row r="41" spans="1:8" s="2" customFormat="1" ht="21.75" customHeight="1">
      <c r="A41" s="25"/>
      <c r="B41" s="19"/>
      <c r="C41" s="19"/>
      <c r="D41" s="19"/>
      <c r="E41" s="33" t="s">
        <v>273</v>
      </c>
      <c r="F41" s="33"/>
      <c r="G41" s="31"/>
      <c r="H41" s="31"/>
    </row>
    <row r="42" spans="1:8" s="2" customFormat="1" ht="21.75" customHeight="1">
      <c r="A42" s="25" t="s">
        <v>284</v>
      </c>
      <c r="B42" s="34" t="s">
        <v>285</v>
      </c>
      <c r="C42" s="34"/>
      <c r="D42" s="34"/>
      <c r="E42" s="34"/>
      <c r="F42" s="34"/>
      <c r="G42" s="34"/>
      <c r="H42" s="34"/>
    </row>
    <row r="43" spans="1:8" s="18" customFormat="1" ht="24" customHeight="1">
      <c r="A43" s="35"/>
      <c r="B43" s="36"/>
      <c r="C43" s="36"/>
      <c r="D43" s="36"/>
      <c r="E43" s="36"/>
      <c r="F43" s="36"/>
      <c r="G43" s="36"/>
      <c r="H43" s="36"/>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13">
      <selection activeCell="I9" sqref="I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247</v>
      </c>
      <c r="B3" s="8"/>
      <c r="C3" s="8"/>
      <c r="D3" s="8"/>
      <c r="E3" s="8"/>
      <c r="F3" s="8"/>
      <c r="G3" s="8"/>
      <c r="H3" s="8"/>
      <c r="I3" s="8"/>
      <c r="J3" s="8"/>
      <c r="K3" s="8"/>
      <c r="L3" s="8"/>
    </row>
    <row r="4" spans="1:12" s="3" customFormat="1" ht="16.5" customHeight="1">
      <c r="A4" s="9" t="s">
        <v>286</v>
      </c>
      <c r="B4" s="9"/>
      <c r="C4" s="9"/>
      <c r="D4" s="9"/>
      <c r="E4" s="9"/>
      <c r="F4" s="9" t="s">
        <v>287</v>
      </c>
      <c r="G4" s="9"/>
      <c r="H4" s="9"/>
      <c r="I4" s="9"/>
      <c r="J4" s="9"/>
      <c r="K4" s="9"/>
      <c r="L4" s="9"/>
    </row>
    <row r="5" spans="1:12" s="3" customFormat="1" ht="24" customHeight="1">
      <c r="A5" s="10" t="s">
        <v>288</v>
      </c>
      <c r="B5" s="10"/>
      <c r="C5" s="10"/>
      <c r="D5" s="10"/>
      <c r="E5" s="10"/>
      <c r="F5" s="11"/>
      <c r="G5" s="11"/>
      <c r="H5" s="11"/>
      <c r="I5" s="11"/>
      <c r="J5" s="11"/>
      <c r="K5" s="11"/>
      <c r="L5" s="11"/>
    </row>
    <row r="6" spans="1:12" s="3" customFormat="1" ht="24" customHeight="1">
      <c r="A6" s="10" t="s">
        <v>289</v>
      </c>
      <c r="B6" s="10"/>
      <c r="C6" s="10"/>
      <c r="D6" s="10"/>
      <c r="E6" s="10"/>
      <c r="F6" s="11"/>
      <c r="G6" s="11"/>
      <c r="H6" s="11"/>
      <c r="I6" s="11"/>
      <c r="J6" s="11"/>
      <c r="K6" s="11"/>
      <c r="L6" s="11"/>
    </row>
    <row r="7" spans="1:12" s="3" customFormat="1" ht="24" customHeight="1">
      <c r="A7" s="10" t="s">
        <v>290</v>
      </c>
      <c r="B7" s="10"/>
      <c r="C7" s="10"/>
      <c r="D7" s="10"/>
      <c r="E7" s="10"/>
      <c r="F7" s="11"/>
      <c r="G7" s="11"/>
      <c r="H7" s="11"/>
      <c r="I7" s="11"/>
      <c r="J7" s="11"/>
      <c r="K7" s="11"/>
      <c r="L7" s="11"/>
    </row>
    <row r="8" spans="1:12" s="4" customFormat="1" ht="42.75" customHeight="1">
      <c r="A8" s="12" t="s">
        <v>263</v>
      </c>
      <c r="B8" s="12" t="s">
        <v>264</v>
      </c>
      <c r="C8" s="12" t="s">
        <v>265</v>
      </c>
      <c r="D8" s="12" t="s">
        <v>291</v>
      </c>
      <c r="E8" s="12" t="s">
        <v>292</v>
      </c>
      <c r="F8" s="12" t="s">
        <v>293</v>
      </c>
      <c r="G8" s="12" t="s">
        <v>294</v>
      </c>
      <c r="H8" s="12" t="s">
        <v>295</v>
      </c>
      <c r="I8" s="12" t="s">
        <v>296</v>
      </c>
      <c r="J8" s="12" t="s">
        <v>297</v>
      </c>
      <c r="K8" s="12" t="s">
        <v>298</v>
      </c>
      <c r="L8" s="12" t="s">
        <v>299</v>
      </c>
    </row>
    <row r="9" spans="1:12" s="4" customFormat="1" ht="108" customHeight="1">
      <c r="A9" s="12" t="s">
        <v>300</v>
      </c>
      <c r="B9" s="12" t="s">
        <v>301</v>
      </c>
      <c r="C9" s="12" t="s">
        <v>302</v>
      </c>
      <c r="D9" s="13">
        <v>10</v>
      </c>
      <c r="E9" s="13" t="s">
        <v>303</v>
      </c>
      <c r="F9" s="13" t="s">
        <v>304</v>
      </c>
      <c r="G9" s="13" t="s">
        <v>305</v>
      </c>
      <c r="H9" s="13"/>
      <c r="I9" s="13"/>
      <c r="J9" s="13"/>
      <c r="K9" s="13"/>
      <c r="L9" s="13"/>
    </row>
    <row r="10" spans="1:12" s="4" customFormat="1" ht="129" customHeight="1">
      <c r="A10" s="12"/>
      <c r="B10" s="12"/>
      <c r="C10" s="12" t="s">
        <v>306</v>
      </c>
      <c r="D10" s="13">
        <v>5</v>
      </c>
      <c r="E10" s="13" t="s">
        <v>307</v>
      </c>
      <c r="F10" s="13" t="s">
        <v>308</v>
      </c>
      <c r="G10" s="13"/>
      <c r="H10" s="13"/>
      <c r="I10" s="13"/>
      <c r="J10" s="13"/>
      <c r="K10" s="13"/>
      <c r="L10" s="13"/>
    </row>
    <row r="11" spans="1:12" s="4" customFormat="1" ht="141.75" customHeight="1">
      <c r="A11" s="12" t="s">
        <v>300</v>
      </c>
      <c r="B11" s="12" t="s">
        <v>309</v>
      </c>
      <c r="C11" s="12" t="s">
        <v>310</v>
      </c>
      <c r="D11" s="13">
        <v>5</v>
      </c>
      <c r="E11" s="13" t="s">
        <v>311</v>
      </c>
      <c r="F11" s="13" t="s">
        <v>312</v>
      </c>
      <c r="G11" s="13" t="s">
        <v>313</v>
      </c>
      <c r="H11" s="13"/>
      <c r="I11" s="13"/>
      <c r="J11" s="13"/>
      <c r="K11" s="13"/>
      <c r="L11" s="13"/>
    </row>
    <row r="12" spans="1:12" s="4" customFormat="1" ht="81.75" customHeight="1">
      <c r="A12" s="12"/>
      <c r="B12" s="12"/>
      <c r="C12" s="12" t="s">
        <v>314</v>
      </c>
      <c r="D12" s="13">
        <v>5</v>
      </c>
      <c r="E12" s="13" t="s">
        <v>315</v>
      </c>
      <c r="F12" s="13" t="s">
        <v>316</v>
      </c>
      <c r="G12" s="13" t="s">
        <v>317</v>
      </c>
      <c r="H12" s="13"/>
      <c r="I12" s="13"/>
      <c r="J12" s="13"/>
      <c r="K12" s="13"/>
      <c r="L12" s="13"/>
    </row>
    <row r="13" spans="1:12" s="4" customFormat="1" ht="102.75" customHeight="1">
      <c r="A13" s="12" t="s">
        <v>318</v>
      </c>
      <c r="B13" s="12" t="s">
        <v>319</v>
      </c>
      <c r="C13" s="12" t="s">
        <v>320</v>
      </c>
      <c r="D13" s="13">
        <v>5</v>
      </c>
      <c r="E13" s="13" t="s">
        <v>321</v>
      </c>
      <c r="F13" s="13" t="s">
        <v>322</v>
      </c>
      <c r="G13" s="13"/>
      <c r="H13" s="13"/>
      <c r="I13" s="13"/>
      <c r="J13" s="13"/>
      <c r="K13" s="13"/>
      <c r="L13" s="13"/>
    </row>
    <row r="14" spans="1:12" s="4" customFormat="1" ht="81.75" customHeight="1">
      <c r="A14" s="12"/>
      <c r="B14" s="12"/>
      <c r="C14" s="12" t="s">
        <v>323</v>
      </c>
      <c r="D14" s="13">
        <v>5</v>
      </c>
      <c r="E14" s="13" t="s">
        <v>324</v>
      </c>
      <c r="F14" s="13" t="s">
        <v>325</v>
      </c>
      <c r="G14" s="13"/>
      <c r="H14" s="13"/>
      <c r="I14" s="13"/>
      <c r="J14" s="13"/>
      <c r="K14" s="13"/>
      <c r="L14" s="13"/>
    </row>
    <row r="15" spans="1:12" s="4" customFormat="1" ht="231" customHeight="1">
      <c r="A15" s="12" t="s">
        <v>318</v>
      </c>
      <c r="B15" s="14" t="s">
        <v>319</v>
      </c>
      <c r="C15" s="12" t="s">
        <v>326</v>
      </c>
      <c r="D15" s="13">
        <v>5</v>
      </c>
      <c r="E15" s="13" t="s">
        <v>327</v>
      </c>
      <c r="F15" s="13" t="s">
        <v>328</v>
      </c>
      <c r="G15" s="13"/>
      <c r="H15" s="13"/>
      <c r="I15" s="13"/>
      <c r="J15" s="13"/>
      <c r="K15" s="13"/>
      <c r="L15" s="13"/>
    </row>
    <row r="16" spans="1:12" s="4" customFormat="1" ht="111" customHeight="1">
      <c r="A16" s="12" t="s">
        <v>329</v>
      </c>
      <c r="B16" s="12" t="s">
        <v>330</v>
      </c>
      <c r="C16" s="12" t="s">
        <v>331</v>
      </c>
      <c r="D16" s="13">
        <v>40</v>
      </c>
      <c r="E16" s="13" t="s">
        <v>332</v>
      </c>
      <c r="F16" s="13"/>
      <c r="G16" s="13"/>
      <c r="H16" s="13"/>
      <c r="I16" s="13"/>
      <c r="J16" s="13"/>
      <c r="K16" s="13"/>
      <c r="L16" s="13"/>
    </row>
    <row r="17" spans="1:12" s="4" customFormat="1" ht="130.5" customHeight="1">
      <c r="A17" s="13"/>
      <c r="B17" s="13"/>
      <c r="C17" s="12" t="s">
        <v>333</v>
      </c>
      <c r="D17" s="13">
        <v>20</v>
      </c>
      <c r="E17" s="13" t="s">
        <v>332</v>
      </c>
      <c r="F17" s="13"/>
      <c r="G17" s="13"/>
      <c r="H17" s="13"/>
      <c r="I17" s="13"/>
      <c r="J17" s="13"/>
      <c r="K17" s="13"/>
      <c r="L17" s="13"/>
    </row>
    <row r="18" spans="1:12" s="4" customFormat="1" ht="36.75" customHeight="1">
      <c r="A18" s="15" t="s">
        <v>334</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horizontalCentered="1"/>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11" sqref="L11"/>
    </sheetView>
  </sheetViews>
  <sheetFormatPr defaultColWidth="9.33203125" defaultRowHeight="11.25"/>
  <cols>
    <col min="1" max="1" width="19.33203125" style="48" customWidth="1"/>
    <col min="2" max="9" width="9.33203125" style="48" customWidth="1"/>
    <col min="10" max="10" width="31.33203125" style="48" customWidth="1"/>
    <col min="11" max="11" width="14.33203125" style="48" customWidth="1"/>
    <col min="12" max="12" width="49.33203125" style="48" customWidth="1"/>
    <col min="13" max="16384" width="9.33203125" style="48" customWidth="1"/>
  </cols>
  <sheetData>
    <row r="1" spans="1:12" ht="22.5">
      <c r="A1" s="154" t="s">
        <v>5</v>
      </c>
      <c r="B1" s="154"/>
      <c r="C1" s="154"/>
      <c r="D1" s="154"/>
      <c r="E1" s="154"/>
      <c r="F1" s="154"/>
      <c r="G1" s="154"/>
      <c r="H1" s="154"/>
      <c r="I1" s="154"/>
      <c r="J1" s="154"/>
      <c r="K1" s="154"/>
      <c r="L1" s="154"/>
    </row>
    <row r="2" spans="1:12" s="151" customFormat="1" ht="9" customHeight="1">
      <c r="A2" s="155" t="s">
        <v>6</v>
      </c>
      <c r="B2" s="156" t="s">
        <v>7</v>
      </c>
      <c r="C2" s="156"/>
      <c r="D2" s="156"/>
      <c r="E2" s="156"/>
      <c r="F2" s="156"/>
      <c r="G2" s="156"/>
      <c r="H2" s="156"/>
      <c r="I2" s="156"/>
      <c r="J2" s="156"/>
      <c r="K2" s="156" t="s">
        <v>8</v>
      </c>
      <c r="L2" s="156" t="s">
        <v>9</v>
      </c>
    </row>
    <row r="3" spans="1:12" ht="11.25">
      <c r="A3" s="155"/>
      <c r="B3" s="156"/>
      <c r="C3" s="156"/>
      <c r="D3" s="156"/>
      <c r="E3" s="156"/>
      <c r="F3" s="156"/>
      <c r="G3" s="156"/>
      <c r="H3" s="156"/>
      <c r="I3" s="156"/>
      <c r="J3" s="156"/>
      <c r="K3" s="156"/>
      <c r="L3" s="156"/>
    </row>
    <row r="4" spans="1:12" s="152" customFormat="1" ht="24.75" customHeight="1">
      <c r="A4" s="157" t="s">
        <v>10</v>
      </c>
      <c r="B4" s="158" t="s">
        <v>11</v>
      </c>
      <c r="C4" s="159"/>
      <c r="D4" s="159"/>
      <c r="E4" s="159"/>
      <c r="F4" s="159"/>
      <c r="G4" s="159"/>
      <c r="H4" s="159"/>
      <c r="I4" s="159"/>
      <c r="J4" s="159"/>
      <c r="K4" s="166" t="s">
        <v>12</v>
      </c>
      <c r="L4" s="166"/>
    </row>
    <row r="5" spans="1:12" s="152" customFormat="1" ht="24.75" customHeight="1">
      <c r="A5" s="157" t="s">
        <v>13</v>
      </c>
      <c r="B5" s="158" t="s">
        <v>14</v>
      </c>
      <c r="C5" s="159"/>
      <c r="D5" s="159"/>
      <c r="E5" s="159"/>
      <c r="F5" s="159"/>
      <c r="G5" s="159"/>
      <c r="H5" s="159"/>
      <c r="I5" s="159"/>
      <c r="J5" s="159"/>
      <c r="K5" s="166" t="s">
        <v>12</v>
      </c>
      <c r="L5" s="167"/>
    </row>
    <row r="6" spans="1:12" s="152" customFormat="1" ht="24.75" customHeight="1">
      <c r="A6" s="157" t="s">
        <v>15</v>
      </c>
      <c r="B6" s="158" t="s">
        <v>16</v>
      </c>
      <c r="C6" s="159"/>
      <c r="D6" s="159"/>
      <c r="E6" s="159"/>
      <c r="F6" s="159"/>
      <c r="G6" s="159"/>
      <c r="H6" s="159"/>
      <c r="I6" s="159"/>
      <c r="J6" s="159"/>
      <c r="K6" s="166" t="s">
        <v>12</v>
      </c>
      <c r="L6" s="167"/>
    </row>
    <row r="7" spans="1:12" s="152" customFormat="1" ht="24.75" customHeight="1">
      <c r="A7" s="157" t="s">
        <v>17</v>
      </c>
      <c r="B7" s="158" t="s">
        <v>18</v>
      </c>
      <c r="C7" s="159"/>
      <c r="D7" s="159"/>
      <c r="E7" s="159"/>
      <c r="F7" s="159"/>
      <c r="G7" s="159"/>
      <c r="H7" s="159"/>
      <c r="I7" s="159"/>
      <c r="J7" s="159"/>
      <c r="K7" s="166" t="s">
        <v>12</v>
      </c>
      <c r="L7" s="159"/>
    </row>
    <row r="8" spans="1:12" s="152" customFormat="1" ht="24.75" customHeight="1">
      <c r="A8" s="157" t="s">
        <v>19</v>
      </c>
      <c r="B8" s="158" t="s">
        <v>20</v>
      </c>
      <c r="C8" s="159"/>
      <c r="D8" s="159"/>
      <c r="E8" s="159"/>
      <c r="F8" s="159"/>
      <c r="G8" s="159"/>
      <c r="H8" s="159"/>
      <c r="I8" s="159"/>
      <c r="J8" s="159"/>
      <c r="K8" s="166" t="s">
        <v>12</v>
      </c>
      <c r="L8" s="168"/>
    </row>
    <row r="9" spans="1:12" s="152" customFormat="1" ht="24.75" customHeight="1">
      <c r="A9" s="157" t="s">
        <v>21</v>
      </c>
      <c r="B9" s="158" t="s">
        <v>22</v>
      </c>
      <c r="C9" s="159"/>
      <c r="D9" s="159"/>
      <c r="E9" s="159"/>
      <c r="F9" s="159"/>
      <c r="G9" s="159"/>
      <c r="H9" s="159"/>
      <c r="I9" s="159"/>
      <c r="J9" s="159"/>
      <c r="K9" s="166" t="s">
        <v>12</v>
      </c>
      <c r="L9" s="168"/>
    </row>
    <row r="10" spans="1:12" s="152" customFormat="1" ht="24.75" customHeight="1">
      <c r="A10" s="157" t="s">
        <v>23</v>
      </c>
      <c r="B10" s="158" t="s">
        <v>24</v>
      </c>
      <c r="C10" s="159"/>
      <c r="D10" s="159"/>
      <c r="E10" s="159"/>
      <c r="F10" s="159"/>
      <c r="G10" s="159"/>
      <c r="H10" s="159"/>
      <c r="I10" s="159"/>
      <c r="J10" s="159"/>
      <c r="K10" s="166" t="s">
        <v>12</v>
      </c>
      <c r="L10" s="169" t="s">
        <v>25</v>
      </c>
    </row>
    <row r="11" spans="1:12" s="152" customFormat="1" ht="24.75" customHeight="1">
      <c r="A11" s="157" t="s">
        <v>26</v>
      </c>
      <c r="B11" s="160" t="s">
        <v>27</v>
      </c>
      <c r="C11" s="161"/>
      <c r="D11" s="161"/>
      <c r="E11" s="161"/>
      <c r="F11" s="161"/>
      <c r="G11" s="161"/>
      <c r="H11" s="161"/>
      <c r="I11" s="161"/>
      <c r="J11" s="161"/>
      <c r="K11" s="166" t="s">
        <v>28</v>
      </c>
      <c r="L11" s="169" t="s">
        <v>25</v>
      </c>
    </row>
    <row r="12" spans="1:12" s="153" customFormat="1" ht="27" customHeight="1">
      <c r="A12" s="157" t="s">
        <v>29</v>
      </c>
      <c r="B12" s="162" t="s">
        <v>30</v>
      </c>
      <c r="C12" s="163"/>
      <c r="D12" s="163"/>
      <c r="E12" s="163"/>
      <c r="F12" s="163"/>
      <c r="G12" s="163"/>
      <c r="H12" s="163"/>
      <c r="I12" s="163"/>
      <c r="J12" s="163"/>
      <c r="K12" s="166" t="s">
        <v>12</v>
      </c>
      <c r="L12" s="156"/>
    </row>
    <row r="13" spans="1:12" ht="27" customHeight="1">
      <c r="A13" s="157" t="s">
        <v>31</v>
      </c>
      <c r="B13" s="164" t="s">
        <v>32</v>
      </c>
      <c r="C13" s="165"/>
      <c r="D13" s="165"/>
      <c r="E13" s="165"/>
      <c r="F13" s="165"/>
      <c r="G13" s="165"/>
      <c r="H13" s="165"/>
      <c r="I13" s="165"/>
      <c r="J13" s="170"/>
      <c r="K13" s="166" t="s">
        <v>12</v>
      </c>
      <c r="L13" s="169" t="s">
        <v>25</v>
      </c>
    </row>
    <row r="14" spans="1:12" ht="24.75" customHeight="1">
      <c r="A14" s="157" t="s">
        <v>33</v>
      </c>
      <c r="B14" s="164" t="s">
        <v>34</v>
      </c>
      <c r="C14" s="165"/>
      <c r="D14" s="165"/>
      <c r="E14" s="165"/>
      <c r="F14" s="165"/>
      <c r="G14" s="165"/>
      <c r="H14" s="165"/>
      <c r="I14" s="165"/>
      <c r="J14" s="170"/>
      <c r="K14" s="166" t="s">
        <v>12</v>
      </c>
      <c r="L14" s="166" t="s">
        <v>25</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E34" sqref="E34"/>
    </sheetView>
  </sheetViews>
  <sheetFormatPr defaultColWidth="9.16015625" defaultRowHeight="12.75" customHeight="1"/>
  <cols>
    <col min="1" max="1" width="40.5" style="0" customWidth="1"/>
    <col min="2" max="2" width="19.33203125" style="137" customWidth="1"/>
    <col min="3" max="3" width="41" style="0" customWidth="1"/>
    <col min="4" max="4" width="22" style="137" customWidth="1"/>
    <col min="5" max="5" width="43" style="0" customWidth="1"/>
    <col min="6" max="6" width="20.66015625" style="0" customWidth="1"/>
  </cols>
  <sheetData>
    <row r="1" spans="1:6" ht="12" customHeight="1">
      <c r="A1" s="108" t="s">
        <v>10</v>
      </c>
      <c r="B1" s="109"/>
      <c r="C1" s="109"/>
      <c r="D1" s="109"/>
      <c r="E1" s="109"/>
      <c r="F1" s="110"/>
    </row>
    <row r="2" spans="1:6" ht="21" customHeight="1">
      <c r="A2" s="111" t="s">
        <v>11</v>
      </c>
      <c r="B2" s="112"/>
      <c r="C2" s="112"/>
      <c r="D2" s="112"/>
      <c r="E2" s="112"/>
      <c r="F2" s="112"/>
    </row>
    <row r="3" spans="1:6" ht="6.75" customHeight="1">
      <c r="A3" s="113"/>
      <c r="B3" s="113"/>
      <c r="C3" s="114"/>
      <c r="D3" s="114"/>
      <c r="E3" s="116"/>
      <c r="F3" s="117" t="s">
        <v>35</v>
      </c>
    </row>
    <row r="4" spans="1:6" ht="12" customHeight="1">
      <c r="A4" s="118" t="s">
        <v>36</v>
      </c>
      <c r="B4" s="118"/>
      <c r="C4" s="118" t="s">
        <v>37</v>
      </c>
      <c r="D4" s="118"/>
      <c r="E4" s="118"/>
      <c r="F4" s="118"/>
    </row>
    <row r="5" spans="1:6" ht="12" customHeight="1">
      <c r="A5" s="118" t="s">
        <v>38</v>
      </c>
      <c r="B5" s="118" t="s">
        <v>39</v>
      </c>
      <c r="C5" s="118" t="s">
        <v>40</v>
      </c>
      <c r="D5" s="118" t="s">
        <v>39</v>
      </c>
      <c r="E5" s="118" t="s">
        <v>41</v>
      </c>
      <c r="F5" s="118" t="s">
        <v>39</v>
      </c>
    </row>
    <row r="6" spans="1:6" ht="12" customHeight="1">
      <c r="A6" s="119" t="s">
        <v>42</v>
      </c>
      <c r="B6" s="120">
        <f>B7</f>
        <v>1783.8</v>
      </c>
      <c r="C6" s="119" t="s">
        <v>42</v>
      </c>
      <c r="D6" s="120">
        <f>SUM(D7:D34)</f>
        <v>1783.7999999999997</v>
      </c>
      <c r="E6" s="121" t="s">
        <v>42</v>
      </c>
      <c r="F6" s="120">
        <f>SUM(F7,F12,F23,F24,F25)</f>
        <v>1783.81</v>
      </c>
    </row>
    <row r="7" spans="1:6" ht="12" customHeight="1">
      <c r="A7" s="122" t="s">
        <v>43</v>
      </c>
      <c r="B7" s="120">
        <f>B8</f>
        <v>1783.8</v>
      </c>
      <c r="C7" s="123" t="s">
        <v>44</v>
      </c>
      <c r="D7" s="120">
        <f>1558.3</f>
        <v>1558.3</v>
      </c>
      <c r="E7" s="121" t="s">
        <v>45</v>
      </c>
      <c r="F7" s="120">
        <f>SUM(F8:F11)</f>
        <v>1558.31</v>
      </c>
    </row>
    <row r="8" spans="1:8" ht="12" customHeight="1">
      <c r="A8" s="122" t="s">
        <v>46</v>
      </c>
      <c r="B8" s="120">
        <v>1783.8</v>
      </c>
      <c r="C8" s="123" t="s">
        <v>47</v>
      </c>
      <c r="D8" s="120"/>
      <c r="E8" s="121" t="s">
        <v>48</v>
      </c>
      <c r="F8" s="120">
        <v>1357.29</v>
      </c>
      <c r="H8" s="49"/>
    </row>
    <row r="9" spans="1:6" ht="12" customHeight="1">
      <c r="A9" s="124" t="s">
        <v>49</v>
      </c>
      <c r="B9" s="120">
        <v>225.5</v>
      </c>
      <c r="C9" s="123" t="s">
        <v>50</v>
      </c>
      <c r="D9" s="120"/>
      <c r="E9" s="121" t="s">
        <v>51</v>
      </c>
      <c r="F9" s="120">
        <v>147.1</v>
      </c>
    </row>
    <row r="10" spans="1:6" ht="12" customHeight="1">
      <c r="A10" s="122" t="s">
        <v>52</v>
      </c>
      <c r="B10" s="120"/>
      <c r="C10" s="123" t="s">
        <v>53</v>
      </c>
      <c r="D10" s="120"/>
      <c r="E10" s="121" t="s">
        <v>54</v>
      </c>
      <c r="F10" s="120">
        <v>3.48</v>
      </c>
    </row>
    <row r="11" spans="1:6" ht="12" customHeight="1">
      <c r="A11" s="122" t="s">
        <v>55</v>
      </c>
      <c r="B11" s="120"/>
      <c r="C11" s="123" t="s">
        <v>56</v>
      </c>
      <c r="D11" s="120"/>
      <c r="E11" s="121" t="s">
        <v>57</v>
      </c>
      <c r="F11" s="120">
        <v>50.44</v>
      </c>
    </row>
    <row r="12" spans="1:6" ht="12" customHeight="1">
      <c r="A12" s="122" t="s">
        <v>58</v>
      </c>
      <c r="B12" s="120"/>
      <c r="C12" s="123" t="s">
        <v>59</v>
      </c>
      <c r="D12" s="120"/>
      <c r="E12" s="121" t="s">
        <v>60</v>
      </c>
      <c r="F12" s="120">
        <f>F14</f>
        <v>225.5</v>
      </c>
    </row>
    <row r="13" spans="1:6" ht="12" customHeight="1">
      <c r="A13" s="122" t="s">
        <v>61</v>
      </c>
      <c r="B13" s="120"/>
      <c r="C13" s="123" t="s">
        <v>62</v>
      </c>
      <c r="D13" s="120"/>
      <c r="E13" s="121" t="s">
        <v>48</v>
      </c>
      <c r="F13" s="120"/>
    </row>
    <row r="14" spans="1:6" ht="12" customHeight="1">
      <c r="A14" s="122" t="s">
        <v>63</v>
      </c>
      <c r="B14" s="120"/>
      <c r="C14" s="123" t="s">
        <v>64</v>
      </c>
      <c r="D14" s="120">
        <f>221.63</f>
        <v>221.63</v>
      </c>
      <c r="E14" s="121" t="s">
        <v>51</v>
      </c>
      <c r="F14" s="120">
        <v>225.5</v>
      </c>
    </row>
    <row r="15" spans="1:6" ht="12" customHeight="1">
      <c r="A15" s="122" t="s">
        <v>65</v>
      </c>
      <c r="B15" s="120"/>
      <c r="C15" s="123" t="s">
        <v>66</v>
      </c>
      <c r="D15" s="120"/>
      <c r="E15" s="121" t="s">
        <v>67</v>
      </c>
      <c r="F15" s="120"/>
    </row>
    <row r="16" spans="1:6" ht="12" customHeight="1">
      <c r="A16" s="126" t="s">
        <v>68</v>
      </c>
      <c r="B16" s="120"/>
      <c r="C16" s="123" t="s">
        <v>69</v>
      </c>
      <c r="D16" s="120"/>
      <c r="E16" s="121" t="s">
        <v>70</v>
      </c>
      <c r="F16" s="120"/>
    </row>
    <row r="17" spans="1:6" ht="12" customHeight="1">
      <c r="A17" s="126" t="s">
        <v>71</v>
      </c>
      <c r="B17" s="120"/>
      <c r="C17" s="123" t="s">
        <v>72</v>
      </c>
      <c r="D17" s="120">
        <v>0.51</v>
      </c>
      <c r="E17" s="121" t="s">
        <v>73</v>
      </c>
      <c r="F17" s="120"/>
    </row>
    <row r="18" spans="1:6" ht="12" customHeight="1">
      <c r="A18" s="126"/>
      <c r="B18" s="127"/>
      <c r="C18" s="123" t="s">
        <v>74</v>
      </c>
      <c r="D18" s="120"/>
      <c r="E18" s="121" t="s">
        <v>75</v>
      </c>
      <c r="F18" s="120"/>
    </row>
    <row r="19" spans="1:6" ht="12" customHeight="1">
      <c r="A19" s="86"/>
      <c r="B19" s="128"/>
      <c r="C19" s="123" t="s">
        <v>76</v>
      </c>
      <c r="D19" s="120"/>
      <c r="E19" s="121" t="s">
        <v>77</v>
      </c>
      <c r="F19" s="120"/>
    </row>
    <row r="20" spans="1:6" ht="12" customHeight="1">
      <c r="A20" s="86"/>
      <c r="B20" s="127"/>
      <c r="C20" s="123" t="s">
        <v>78</v>
      </c>
      <c r="D20" s="120"/>
      <c r="E20" s="121" t="s">
        <v>79</v>
      </c>
      <c r="F20" s="120"/>
    </row>
    <row r="21" spans="1:6" ht="12" customHeight="1">
      <c r="A21" s="99"/>
      <c r="B21" s="127"/>
      <c r="C21" s="123" t="s">
        <v>80</v>
      </c>
      <c r="D21" s="120"/>
      <c r="E21" s="121" t="s">
        <v>81</v>
      </c>
      <c r="F21" s="120"/>
    </row>
    <row r="22" spans="1:6" ht="12" customHeight="1">
      <c r="A22" s="100"/>
      <c r="B22" s="127"/>
      <c r="C22" s="123" t="s">
        <v>82</v>
      </c>
      <c r="D22" s="120"/>
      <c r="E22" s="121" t="s">
        <v>83</v>
      </c>
      <c r="F22" s="120"/>
    </row>
    <row r="23" spans="1:6" ht="12" customHeight="1">
      <c r="A23" s="88"/>
      <c r="B23" s="127"/>
      <c r="C23" s="123" t="s">
        <v>84</v>
      </c>
      <c r="D23" s="120"/>
      <c r="E23" s="130" t="s">
        <v>85</v>
      </c>
      <c r="F23" s="120"/>
    </row>
    <row r="24" spans="1:6" ht="12" customHeight="1">
      <c r="A24" s="88"/>
      <c r="B24" s="127"/>
      <c r="C24" s="123" t="s">
        <v>86</v>
      </c>
      <c r="D24" s="120"/>
      <c r="E24" s="130" t="s">
        <v>87</v>
      </c>
      <c r="F24" s="120"/>
    </row>
    <row r="25" spans="1:7" ht="12" customHeight="1">
      <c r="A25" s="88"/>
      <c r="B25" s="127"/>
      <c r="C25" s="123" t="s">
        <v>88</v>
      </c>
      <c r="D25" s="120"/>
      <c r="E25" s="130" t="s">
        <v>89</v>
      </c>
      <c r="F25" s="120"/>
      <c r="G25" s="49"/>
    </row>
    <row r="26" spans="1:8" ht="12" customHeight="1">
      <c r="A26" s="88"/>
      <c r="B26" s="127"/>
      <c r="C26" s="123" t="s">
        <v>90</v>
      </c>
      <c r="D26" s="120"/>
      <c r="E26" s="130"/>
      <c r="F26" s="120"/>
      <c r="G26" s="49"/>
      <c r="H26" s="49"/>
    </row>
    <row r="27" spans="1:8" ht="12" customHeight="1">
      <c r="A27" s="100"/>
      <c r="B27" s="128"/>
      <c r="C27" s="123" t="s">
        <v>91</v>
      </c>
      <c r="D27" s="120"/>
      <c r="E27" s="121"/>
      <c r="F27" s="120"/>
      <c r="G27" s="49"/>
      <c r="H27" s="49"/>
    </row>
    <row r="28" spans="1:8" ht="12" customHeight="1">
      <c r="A28" s="88"/>
      <c r="B28" s="127"/>
      <c r="C28" s="123" t="s">
        <v>92</v>
      </c>
      <c r="D28" s="120"/>
      <c r="E28" s="121"/>
      <c r="F28" s="120"/>
      <c r="G28" s="49"/>
      <c r="H28" s="49"/>
    </row>
    <row r="29" spans="1:8" ht="12" customHeight="1">
      <c r="A29" s="100"/>
      <c r="B29" s="128"/>
      <c r="C29" s="123" t="s">
        <v>93</v>
      </c>
      <c r="D29" s="120"/>
      <c r="E29" s="121"/>
      <c r="F29" s="120"/>
      <c r="G29" s="49"/>
      <c r="H29" s="49"/>
    </row>
    <row r="30" spans="1:7" ht="12" customHeight="1">
      <c r="A30" s="100"/>
      <c r="B30" s="127"/>
      <c r="C30" s="123" t="s">
        <v>94</v>
      </c>
      <c r="D30" s="120">
        <v>3.36</v>
      </c>
      <c r="E30" s="121"/>
      <c r="F30" s="120"/>
      <c r="G30" s="49"/>
    </row>
    <row r="31" spans="1:7" ht="12" customHeight="1">
      <c r="A31" s="100"/>
      <c r="B31" s="127"/>
      <c r="C31" s="123" t="s">
        <v>95</v>
      </c>
      <c r="D31" s="120"/>
      <c r="E31" s="121"/>
      <c r="F31" s="120"/>
      <c r="G31" s="49"/>
    </row>
    <row r="32" spans="1:7" ht="12" customHeight="1">
      <c r="A32" s="100"/>
      <c r="B32" s="127"/>
      <c r="C32" s="123" t="s">
        <v>96</v>
      </c>
      <c r="D32" s="120"/>
      <c r="E32" s="121"/>
      <c r="F32" s="120"/>
      <c r="G32" s="49"/>
    </row>
    <row r="33" spans="1:8" ht="12" customHeight="1">
      <c r="A33" s="100"/>
      <c r="B33" s="127"/>
      <c r="C33" s="123" t="s">
        <v>97</v>
      </c>
      <c r="D33" s="120"/>
      <c r="E33" s="121"/>
      <c r="F33" s="120"/>
      <c r="G33" s="49"/>
      <c r="H33" s="49"/>
    </row>
    <row r="34" spans="1:7" ht="12" customHeight="1">
      <c r="A34" s="99"/>
      <c r="B34" s="127"/>
      <c r="C34" s="123" t="s">
        <v>98</v>
      </c>
      <c r="D34" s="120"/>
      <c r="E34" s="121"/>
      <c r="F34" s="120"/>
      <c r="G34" s="49"/>
    </row>
    <row r="35" spans="1:6" ht="12" customHeight="1">
      <c r="A35" s="100"/>
      <c r="B35" s="127"/>
      <c r="C35" s="148"/>
      <c r="D35" s="120"/>
      <c r="E35" s="121"/>
      <c r="F35" s="120"/>
    </row>
    <row r="36" spans="1:6" ht="12" customHeight="1">
      <c r="A36" s="100"/>
      <c r="B36" s="127"/>
      <c r="C36" s="83"/>
      <c r="D36" s="131"/>
      <c r="E36" s="121"/>
      <c r="F36" s="120"/>
    </row>
    <row r="37" spans="1:6" ht="12" customHeight="1">
      <c r="A37" s="100"/>
      <c r="B37" s="127"/>
      <c r="C37" s="83"/>
      <c r="D37" s="131"/>
      <c r="E37" s="121"/>
      <c r="F37" s="132"/>
    </row>
    <row r="38" spans="1:6" ht="12" customHeight="1">
      <c r="A38" s="133" t="s">
        <v>99</v>
      </c>
      <c r="B38" s="128">
        <f>SUM(B6,B18)</f>
        <v>1783.8</v>
      </c>
      <c r="C38" s="133" t="s">
        <v>100</v>
      </c>
      <c r="D38" s="149">
        <f>SUM(D6,D35)</f>
        <v>1783.7999999999997</v>
      </c>
      <c r="E38" s="133" t="s">
        <v>100</v>
      </c>
      <c r="F38" s="132">
        <f>SUM(F6,F26)</f>
        <v>1783.81</v>
      </c>
    </row>
    <row r="39" spans="1:6" ht="12" customHeight="1">
      <c r="A39" s="129" t="s">
        <v>101</v>
      </c>
      <c r="B39" s="127"/>
      <c r="C39" s="126" t="s">
        <v>102</v>
      </c>
      <c r="D39" s="131">
        <f>SUM(B45)-SUM(D38)-SUM(D40)</f>
        <v>0</v>
      </c>
      <c r="E39" s="126" t="s">
        <v>102</v>
      </c>
      <c r="F39" s="132">
        <f>D39</f>
        <v>0</v>
      </c>
    </row>
    <row r="40" spans="1:6" ht="12" customHeight="1">
      <c r="A40" s="129" t="s">
        <v>103</v>
      </c>
      <c r="B40" s="127"/>
      <c r="C40" s="148" t="s">
        <v>104</v>
      </c>
      <c r="D40" s="120"/>
      <c r="E40" s="148" t="s">
        <v>104</v>
      </c>
      <c r="F40" s="120"/>
    </row>
    <row r="41" spans="1:6" ht="12" customHeight="1">
      <c r="A41" s="129" t="s">
        <v>105</v>
      </c>
      <c r="B41" s="150"/>
      <c r="C41" s="134"/>
      <c r="D41" s="131"/>
      <c r="E41" s="100"/>
      <c r="F41" s="131"/>
    </row>
    <row r="42" spans="1:6" ht="12" customHeight="1">
      <c r="A42" s="129" t="s">
        <v>106</v>
      </c>
      <c r="B42" s="127"/>
      <c r="C42" s="134"/>
      <c r="D42" s="131"/>
      <c r="E42" s="99"/>
      <c r="F42" s="131"/>
    </row>
    <row r="43" spans="1:6" ht="12" customHeight="1">
      <c r="A43" s="129" t="s">
        <v>107</v>
      </c>
      <c r="B43" s="127"/>
      <c r="C43" s="134"/>
      <c r="D43" s="135"/>
      <c r="E43" s="100"/>
      <c r="F43" s="131"/>
    </row>
    <row r="44" spans="1:6" ht="12" customHeight="1">
      <c r="A44" s="100"/>
      <c r="B44" s="127"/>
      <c r="C44" s="99"/>
      <c r="D44" s="135"/>
      <c r="E44" s="99"/>
      <c r="F44" s="135"/>
    </row>
    <row r="45" spans="1:6" ht="12" customHeight="1">
      <c r="A45" s="118" t="s">
        <v>108</v>
      </c>
      <c r="B45" s="128">
        <f aca="true" t="shared" si="0" ref="B45:F45">SUM(B38,B39,B40)</f>
        <v>1783.8</v>
      </c>
      <c r="C45" s="136" t="s">
        <v>109</v>
      </c>
      <c r="D45" s="135">
        <f t="shared" si="0"/>
        <v>1783.7999999999997</v>
      </c>
      <c r="E45" s="118" t="s">
        <v>109</v>
      </c>
      <c r="F45" s="120">
        <f t="shared" si="0"/>
        <v>1783.81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S22"/>
  <sheetViews>
    <sheetView showGridLines="0" showZeros="0" workbookViewId="0" topLeftCell="A1">
      <selection activeCell="F12" sqref="F12"/>
    </sheetView>
  </sheetViews>
  <sheetFormatPr defaultColWidth="9.16015625" defaultRowHeight="12.75" customHeight="1"/>
  <cols>
    <col min="1" max="1" width="9.66015625" style="0" customWidth="1"/>
    <col min="2" max="2" width="31" style="0" customWidth="1"/>
    <col min="3" max="3" width="11.83203125" style="0" customWidth="1"/>
    <col min="4" max="4" width="40" style="0" customWidth="1"/>
    <col min="5" max="5" width="12.16015625" style="0" customWidth="1"/>
    <col min="6" max="6" width="11" style="0" customWidth="1"/>
    <col min="7" max="7" width="14" style="0" customWidth="1"/>
    <col min="8" max="8" width="14.5" style="0" customWidth="1"/>
    <col min="9" max="18" width="5.66015625" style="0" customWidth="1"/>
    <col min="19" max="19" width="10.66015625" style="0" customWidth="1"/>
  </cols>
  <sheetData>
    <row r="1" spans="1:5" ht="15" customHeight="1">
      <c r="A1" s="49" t="s">
        <v>13</v>
      </c>
      <c r="B1" s="49"/>
      <c r="C1" s="49"/>
      <c r="D1" s="49"/>
      <c r="E1" s="49"/>
    </row>
    <row r="2" spans="1:19" ht="15" customHeight="1">
      <c r="A2" s="138" t="s">
        <v>14</v>
      </c>
      <c r="B2" s="138"/>
      <c r="C2" s="138"/>
      <c r="D2" s="138"/>
      <c r="E2" s="138"/>
      <c r="F2" s="138"/>
      <c r="G2" s="138"/>
      <c r="H2" s="138"/>
      <c r="I2" s="138"/>
      <c r="J2" s="138"/>
      <c r="K2" s="138"/>
      <c r="L2" s="138"/>
      <c r="M2" s="138"/>
      <c r="N2" s="138"/>
      <c r="O2" s="138"/>
      <c r="P2" s="138"/>
      <c r="Q2" s="138"/>
      <c r="R2" s="138"/>
      <c r="S2" s="144"/>
    </row>
    <row r="3" ht="15" customHeight="1">
      <c r="R3" s="94" t="s">
        <v>35</v>
      </c>
    </row>
    <row r="4" spans="1:18" ht="18" customHeight="1">
      <c r="A4" s="51" t="s">
        <v>110</v>
      </c>
      <c r="B4" s="51" t="s">
        <v>111</v>
      </c>
      <c r="C4" s="139" t="s">
        <v>112</v>
      </c>
      <c r="D4" s="139" t="s">
        <v>113</v>
      </c>
      <c r="E4" s="51" t="s">
        <v>114</v>
      </c>
      <c r="F4" s="51" t="s">
        <v>115</v>
      </c>
      <c r="G4" s="51"/>
      <c r="H4" s="51"/>
      <c r="I4" s="51"/>
      <c r="J4" s="51"/>
      <c r="K4" s="51"/>
      <c r="L4" s="51"/>
      <c r="M4" s="51"/>
      <c r="N4" s="51"/>
      <c r="O4" s="51"/>
      <c r="P4" s="51"/>
      <c r="Q4" s="51"/>
      <c r="R4" s="122"/>
    </row>
    <row r="5" spans="1:18" ht="22.5" customHeight="1">
      <c r="A5" s="51"/>
      <c r="B5" s="51"/>
      <c r="C5" s="140"/>
      <c r="D5" s="140"/>
      <c r="E5" s="51"/>
      <c r="F5" s="54" t="s">
        <v>116</v>
      </c>
      <c r="G5" s="54" t="s">
        <v>117</v>
      </c>
      <c r="H5" s="54"/>
      <c r="I5" s="54" t="s">
        <v>118</v>
      </c>
      <c r="J5" s="54" t="s">
        <v>119</v>
      </c>
      <c r="K5" s="146" t="s">
        <v>120</v>
      </c>
      <c r="L5" s="147"/>
      <c r="M5" s="54" t="s">
        <v>121</v>
      </c>
      <c r="N5" s="54" t="s">
        <v>122</v>
      </c>
      <c r="O5" s="54" t="s">
        <v>101</v>
      </c>
      <c r="P5" s="54" t="s">
        <v>105</v>
      </c>
      <c r="Q5" s="54" t="s">
        <v>123</v>
      </c>
      <c r="R5" s="54" t="s">
        <v>124</v>
      </c>
    </row>
    <row r="6" spans="1:18" ht="61.5" customHeight="1">
      <c r="A6" s="51"/>
      <c r="B6" s="51"/>
      <c r="C6" s="142"/>
      <c r="D6" s="142"/>
      <c r="E6" s="51"/>
      <c r="F6" s="54"/>
      <c r="G6" s="54" t="s">
        <v>125</v>
      </c>
      <c r="H6" s="54" t="s">
        <v>126</v>
      </c>
      <c r="I6" s="54"/>
      <c r="J6" s="54"/>
      <c r="K6" s="54" t="s">
        <v>125</v>
      </c>
      <c r="L6" s="54" t="s">
        <v>127</v>
      </c>
      <c r="M6" s="54"/>
      <c r="N6" s="54"/>
      <c r="O6" s="54"/>
      <c r="P6" s="54"/>
      <c r="Q6" s="54"/>
      <c r="R6" s="54"/>
    </row>
    <row r="7" spans="1:18" ht="36.75" customHeight="1">
      <c r="A7" s="102" t="s">
        <v>128</v>
      </c>
      <c r="B7" s="57" t="s">
        <v>129</v>
      </c>
      <c r="C7" s="63"/>
      <c r="D7" s="63"/>
      <c r="E7" s="102">
        <v>1</v>
      </c>
      <c r="F7" s="102">
        <v>2</v>
      </c>
      <c r="G7" s="102">
        <v>3</v>
      </c>
      <c r="H7" s="102">
        <v>4</v>
      </c>
      <c r="I7" s="102">
        <v>5</v>
      </c>
      <c r="J7" s="102">
        <v>6</v>
      </c>
      <c r="K7" s="102">
        <v>7</v>
      </c>
      <c r="L7" s="102">
        <v>8</v>
      </c>
      <c r="M7" s="102">
        <v>9</v>
      </c>
      <c r="N7" s="102">
        <v>10</v>
      </c>
      <c r="O7" s="102">
        <v>11</v>
      </c>
      <c r="P7" s="102">
        <v>12</v>
      </c>
      <c r="Q7" s="102">
        <v>13</v>
      </c>
      <c r="R7" s="102">
        <v>14</v>
      </c>
    </row>
    <row r="8" spans="1:18" ht="24" customHeight="1">
      <c r="A8" s="103">
        <v>782001</v>
      </c>
      <c r="B8" s="145" t="s">
        <v>130</v>
      </c>
      <c r="C8" s="63"/>
      <c r="D8" s="143" t="s">
        <v>116</v>
      </c>
      <c r="E8" s="103">
        <f>F8</f>
        <v>1783.7999999999997</v>
      </c>
      <c r="F8" s="103">
        <f>G8</f>
        <v>1783.7999999999997</v>
      </c>
      <c r="G8" s="104">
        <f>G10+G14+G17+G20</f>
        <v>1783.7999999999997</v>
      </c>
      <c r="H8" s="103">
        <f>H14+H17+H20</f>
        <v>225.5</v>
      </c>
      <c r="I8" s="103"/>
      <c r="J8" s="103"/>
      <c r="K8" s="103"/>
      <c r="L8" s="103"/>
      <c r="M8" s="103"/>
      <c r="N8" s="103"/>
      <c r="O8" s="103"/>
      <c r="P8" s="103"/>
      <c r="Q8" s="103"/>
      <c r="R8" s="103"/>
    </row>
    <row r="9" spans="1:18" ht="24" customHeight="1">
      <c r="A9" s="64"/>
      <c r="B9" s="64"/>
      <c r="C9" s="105">
        <v>201</v>
      </c>
      <c r="D9" s="64" t="s">
        <v>131</v>
      </c>
      <c r="E9" s="64">
        <f>E10</f>
        <v>1558.3</v>
      </c>
      <c r="F9" s="64">
        <f>F10</f>
        <v>1558.3</v>
      </c>
      <c r="G9" s="106">
        <f>G10</f>
        <v>1558.3</v>
      </c>
      <c r="H9" s="64"/>
      <c r="I9" s="64"/>
      <c r="J9" s="64"/>
      <c r="K9" s="64"/>
      <c r="L9" s="64"/>
      <c r="M9" s="64"/>
      <c r="N9" s="64"/>
      <c r="O9" s="64"/>
      <c r="P9" s="64"/>
      <c r="Q9" s="64"/>
      <c r="R9" s="64"/>
    </row>
    <row r="10" spans="1:18" ht="24" customHeight="1">
      <c r="A10" s="64"/>
      <c r="B10" s="64"/>
      <c r="C10" s="105">
        <v>20103</v>
      </c>
      <c r="D10" s="64" t="s">
        <v>132</v>
      </c>
      <c r="E10" s="64">
        <f aca="true" t="shared" si="0" ref="E10:E22">F10</f>
        <v>1558.3</v>
      </c>
      <c r="F10" s="64">
        <f>G10</f>
        <v>1558.3</v>
      </c>
      <c r="G10" s="64">
        <f>SUM(G11:G13)</f>
        <v>1558.3</v>
      </c>
      <c r="H10" s="64"/>
      <c r="I10" s="64"/>
      <c r="J10" s="64"/>
      <c r="K10" s="64"/>
      <c r="L10" s="64"/>
      <c r="M10" s="64"/>
      <c r="N10" s="64"/>
      <c r="O10" s="64"/>
      <c r="P10" s="64"/>
      <c r="Q10" s="64"/>
      <c r="R10" s="64"/>
    </row>
    <row r="11" spans="1:18" ht="24" customHeight="1">
      <c r="A11" s="64"/>
      <c r="B11" s="64"/>
      <c r="C11" s="105">
        <v>2010301</v>
      </c>
      <c r="D11" s="64" t="s">
        <v>133</v>
      </c>
      <c r="E11" s="64">
        <f t="shared" si="0"/>
        <v>338.77</v>
      </c>
      <c r="F11" s="64">
        <f aca="true" t="shared" si="1" ref="F11:F22">G11</f>
        <v>338.77</v>
      </c>
      <c r="G11" s="64">
        <v>338.77</v>
      </c>
      <c r="H11" s="64"/>
      <c r="I11" s="64"/>
      <c r="J11" s="64"/>
      <c r="K11" s="64"/>
      <c r="L11" s="64"/>
      <c r="M11" s="63"/>
      <c r="N11" s="63"/>
      <c r="O11" s="63"/>
      <c r="P11" s="63"/>
      <c r="Q11" s="64"/>
      <c r="R11" s="64"/>
    </row>
    <row r="12" spans="1:18" ht="24" customHeight="1">
      <c r="A12" s="64"/>
      <c r="B12" s="63"/>
      <c r="C12" s="105">
        <v>2010350</v>
      </c>
      <c r="D12" s="64" t="s">
        <v>134</v>
      </c>
      <c r="E12" s="64">
        <f t="shared" si="0"/>
        <v>1169.53</v>
      </c>
      <c r="F12" s="64">
        <f t="shared" si="1"/>
        <v>1169.53</v>
      </c>
      <c r="G12" s="64">
        <v>1169.53</v>
      </c>
      <c r="H12" s="64"/>
      <c r="I12" s="64"/>
      <c r="J12" s="63"/>
      <c r="K12" s="63"/>
      <c r="L12" s="63"/>
      <c r="M12" s="63"/>
      <c r="N12" s="63"/>
      <c r="O12" s="63"/>
      <c r="P12" s="63"/>
      <c r="Q12" s="64"/>
      <c r="R12" s="64"/>
    </row>
    <row r="13" spans="1:18" ht="24" customHeight="1">
      <c r="A13" s="64"/>
      <c r="B13" s="64"/>
      <c r="C13" s="105">
        <v>2010399</v>
      </c>
      <c r="D13" s="64" t="s">
        <v>135</v>
      </c>
      <c r="E13" s="64">
        <f t="shared" si="0"/>
        <v>50</v>
      </c>
      <c r="F13" s="64">
        <f t="shared" si="1"/>
        <v>50</v>
      </c>
      <c r="G13" s="64">
        <v>50</v>
      </c>
      <c r="H13" s="64"/>
      <c r="I13" s="64"/>
      <c r="J13" s="63"/>
      <c r="K13" s="63"/>
      <c r="L13" s="63"/>
      <c r="M13" s="63"/>
      <c r="N13" s="63"/>
      <c r="O13" s="63"/>
      <c r="P13" s="63"/>
      <c r="Q13" s="64"/>
      <c r="R13" s="64"/>
    </row>
    <row r="14" spans="1:19" ht="24" customHeight="1">
      <c r="A14" s="63"/>
      <c r="B14" s="64"/>
      <c r="C14" s="105">
        <v>208</v>
      </c>
      <c r="D14" s="64" t="s">
        <v>136</v>
      </c>
      <c r="E14" s="64">
        <f t="shared" si="0"/>
        <v>221.63</v>
      </c>
      <c r="F14" s="64">
        <f t="shared" si="1"/>
        <v>221.63</v>
      </c>
      <c r="G14" s="64">
        <f>G15</f>
        <v>221.63</v>
      </c>
      <c r="H14" s="64">
        <f>H15</f>
        <v>221.63</v>
      </c>
      <c r="I14" s="64"/>
      <c r="J14" s="64"/>
      <c r="K14" s="64"/>
      <c r="L14" s="64"/>
      <c r="M14" s="63"/>
      <c r="N14" s="63"/>
      <c r="O14" s="63"/>
      <c r="P14" s="63"/>
      <c r="Q14" s="64"/>
      <c r="R14" s="64"/>
      <c r="S14" s="49"/>
    </row>
    <row r="15" spans="1:19" ht="24" customHeight="1">
      <c r="A15" s="63"/>
      <c r="B15" s="64"/>
      <c r="C15" s="105">
        <v>20802</v>
      </c>
      <c r="D15" s="64" t="s">
        <v>137</v>
      </c>
      <c r="E15" s="64">
        <f t="shared" si="0"/>
        <v>221.63</v>
      </c>
      <c r="F15" s="64">
        <f t="shared" si="1"/>
        <v>221.63</v>
      </c>
      <c r="G15" s="64">
        <f>G16</f>
        <v>221.63</v>
      </c>
      <c r="H15" s="64">
        <f>H16</f>
        <v>221.63</v>
      </c>
      <c r="I15" s="64"/>
      <c r="J15" s="64"/>
      <c r="K15" s="63"/>
      <c r="L15" s="63"/>
      <c r="M15" s="63"/>
      <c r="N15" s="63"/>
      <c r="O15" s="63"/>
      <c r="P15" s="63"/>
      <c r="Q15" s="64"/>
      <c r="R15" s="64"/>
      <c r="S15" s="49"/>
    </row>
    <row r="16" spans="1:19" ht="24" customHeight="1">
      <c r="A16" s="63"/>
      <c r="B16" s="63"/>
      <c r="C16" s="98" t="s">
        <v>138</v>
      </c>
      <c r="D16" s="63" t="s">
        <v>139</v>
      </c>
      <c r="E16" s="64">
        <f t="shared" si="0"/>
        <v>221.63</v>
      </c>
      <c r="F16" s="64">
        <f t="shared" si="1"/>
        <v>221.63</v>
      </c>
      <c r="G16" s="64">
        <v>221.63</v>
      </c>
      <c r="H16" s="64">
        <v>221.63</v>
      </c>
      <c r="I16" s="63"/>
      <c r="J16" s="63"/>
      <c r="K16" s="63"/>
      <c r="L16" s="63"/>
      <c r="M16" s="63"/>
      <c r="N16" s="63"/>
      <c r="O16" s="63"/>
      <c r="P16" s="63"/>
      <c r="Q16" s="64"/>
      <c r="R16" s="64"/>
      <c r="S16" s="49"/>
    </row>
    <row r="17" spans="1:19" ht="24" customHeight="1">
      <c r="A17" s="63"/>
      <c r="B17" s="63"/>
      <c r="C17" s="105">
        <v>211</v>
      </c>
      <c r="D17" s="63" t="s">
        <v>140</v>
      </c>
      <c r="E17" s="64">
        <f t="shared" si="0"/>
        <v>0.51</v>
      </c>
      <c r="F17" s="64">
        <f t="shared" si="1"/>
        <v>0.51</v>
      </c>
      <c r="G17" s="64">
        <f>G18</f>
        <v>0.51</v>
      </c>
      <c r="H17" s="64">
        <f>H18</f>
        <v>0.51</v>
      </c>
      <c r="I17" s="64"/>
      <c r="J17" s="63"/>
      <c r="K17" s="63"/>
      <c r="L17" s="63"/>
      <c r="M17" s="63"/>
      <c r="N17" s="63"/>
      <c r="O17" s="64"/>
      <c r="P17" s="63"/>
      <c r="Q17" s="64"/>
      <c r="R17" s="64"/>
      <c r="S17" s="49"/>
    </row>
    <row r="18" spans="1:19" ht="24" customHeight="1">
      <c r="A18" s="63"/>
      <c r="B18" s="63"/>
      <c r="C18" s="105">
        <v>21103</v>
      </c>
      <c r="D18" s="64" t="s">
        <v>141</v>
      </c>
      <c r="E18" s="64">
        <f t="shared" si="0"/>
        <v>0.51</v>
      </c>
      <c r="F18" s="64">
        <f t="shared" si="1"/>
        <v>0.51</v>
      </c>
      <c r="G18" s="63">
        <f>G19</f>
        <v>0.51</v>
      </c>
      <c r="H18" s="63">
        <f>H19</f>
        <v>0.51</v>
      </c>
      <c r="I18" s="64"/>
      <c r="J18" s="63"/>
      <c r="K18" s="63"/>
      <c r="L18" s="63"/>
      <c r="M18" s="63"/>
      <c r="N18" s="63"/>
      <c r="O18" s="63"/>
      <c r="P18" s="64"/>
      <c r="Q18" s="64"/>
      <c r="R18" s="64"/>
      <c r="S18" s="49"/>
    </row>
    <row r="19" spans="1:19" ht="24" customHeight="1">
      <c r="A19" s="63"/>
      <c r="B19" s="63"/>
      <c r="C19" s="107">
        <v>2110301</v>
      </c>
      <c r="D19" s="64" t="s">
        <v>142</v>
      </c>
      <c r="E19" s="64">
        <f t="shared" si="0"/>
        <v>0.51</v>
      </c>
      <c r="F19" s="64">
        <f t="shared" si="1"/>
        <v>0.51</v>
      </c>
      <c r="G19" s="63">
        <v>0.51</v>
      </c>
      <c r="H19" s="63">
        <v>0.51</v>
      </c>
      <c r="I19" s="63"/>
      <c r="J19" s="63"/>
      <c r="K19" s="63"/>
      <c r="L19" s="63"/>
      <c r="M19" s="63"/>
      <c r="N19" s="63"/>
      <c r="O19" s="63"/>
      <c r="P19" s="64"/>
      <c r="Q19" s="64"/>
      <c r="R19" s="64"/>
      <c r="S19" s="49"/>
    </row>
    <row r="20" spans="1:18" ht="24" customHeight="1">
      <c r="A20" s="63"/>
      <c r="B20" s="63"/>
      <c r="C20" s="107">
        <v>224</v>
      </c>
      <c r="D20" s="64" t="s">
        <v>143</v>
      </c>
      <c r="E20" s="64">
        <f t="shared" si="0"/>
        <v>3.36</v>
      </c>
      <c r="F20" s="64">
        <f t="shared" si="1"/>
        <v>3.36</v>
      </c>
      <c r="G20" s="63">
        <v>3.36</v>
      </c>
      <c r="H20" s="63">
        <v>3.36</v>
      </c>
      <c r="I20" s="63"/>
      <c r="J20" s="63"/>
      <c r="K20" s="63"/>
      <c r="L20" s="63"/>
      <c r="M20" s="63"/>
      <c r="N20" s="63"/>
      <c r="O20" s="63"/>
      <c r="P20" s="64"/>
      <c r="Q20" s="63"/>
      <c r="R20" s="64"/>
    </row>
    <row r="21" spans="1:18" ht="24" customHeight="1">
      <c r="A21" s="63"/>
      <c r="B21" s="63"/>
      <c r="C21" s="107">
        <v>22401</v>
      </c>
      <c r="D21" s="63" t="s">
        <v>144</v>
      </c>
      <c r="E21" s="64">
        <f t="shared" si="0"/>
        <v>3.36</v>
      </c>
      <c r="F21" s="64">
        <f t="shared" si="1"/>
        <v>3.36</v>
      </c>
      <c r="G21" s="63">
        <v>3.36</v>
      </c>
      <c r="H21" s="63">
        <v>3.36</v>
      </c>
      <c r="I21" s="63"/>
      <c r="J21" s="63"/>
      <c r="K21" s="63"/>
      <c r="L21" s="63"/>
      <c r="M21" s="63"/>
      <c r="N21" s="63"/>
      <c r="O21" s="63"/>
      <c r="P21" s="63"/>
      <c r="Q21" s="63"/>
      <c r="R21" s="63"/>
    </row>
    <row r="22" spans="1:18" ht="24" customHeight="1">
      <c r="A22" s="63"/>
      <c r="B22" s="63"/>
      <c r="C22" s="107">
        <v>22401099</v>
      </c>
      <c r="D22" s="63" t="s">
        <v>145</v>
      </c>
      <c r="E22" s="64">
        <f t="shared" si="0"/>
        <v>3.36</v>
      </c>
      <c r="F22" s="64">
        <f t="shared" si="1"/>
        <v>3.36</v>
      </c>
      <c r="G22" s="63">
        <v>3.36</v>
      </c>
      <c r="H22" s="63">
        <v>3.36</v>
      </c>
      <c r="I22" s="63"/>
      <c r="J22" s="63"/>
      <c r="K22" s="63"/>
      <c r="L22" s="63"/>
      <c r="M22" s="63"/>
      <c r="N22" s="63"/>
      <c r="O22" s="63"/>
      <c r="P22" s="63"/>
      <c r="Q22" s="63"/>
      <c r="R22" s="63"/>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02777777777778" right="0.5902777777777778" top="0.7909722222222222" bottom="0.7909722222222222" header="0.5" footer="0.5"/>
  <pageSetup fitToHeight="1000"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L22"/>
  <sheetViews>
    <sheetView showGridLines="0" showZeros="0" workbookViewId="0" topLeftCell="A1">
      <selection activeCell="D29" sqref="D29"/>
    </sheetView>
  </sheetViews>
  <sheetFormatPr defaultColWidth="9.16015625" defaultRowHeight="12.75" customHeight="1"/>
  <cols>
    <col min="1" max="1" width="13.66015625" style="0" customWidth="1"/>
    <col min="2" max="2" width="28.83203125" style="0" customWidth="1"/>
    <col min="3" max="3" width="14.83203125" style="0" customWidth="1"/>
    <col min="4" max="4" width="42.1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1" customHeight="1">
      <c r="A1" s="49" t="s">
        <v>15</v>
      </c>
      <c r="B1" s="49"/>
      <c r="C1" s="49"/>
      <c r="D1" s="49"/>
      <c r="E1" s="49"/>
    </row>
    <row r="2" spans="1:12" ht="21" customHeight="1">
      <c r="A2" s="138" t="s">
        <v>16</v>
      </c>
      <c r="B2" s="138"/>
      <c r="C2" s="138"/>
      <c r="D2" s="138"/>
      <c r="E2" s="138"/>
      <c r="F2" s="138"/>
      <c r="G2" s="138"/>
      <c r="H2" s="138"/>
      <c r="I2" s="138"/>
      <c r="J2" s="138"/>
      <c r="K2" s="138"/>
      <c r="L2" s="144"/>
    </row>
    <row r="3" ht="21" customHeight="1">
      <c r="K3" t="s">
        <v>35</v>
      </c>
    </row>
    <row r="4" spans="1:11" ht="15" customHeight="1">
      <c r="A4" s="51" t="s">
        <v>110</v>
      </c>
      <c r="B4" s="51" t="s">
        <v>111</v>
      </c>
      <c r="C4" s="139" t="s">
        <v>112</v>
      </c>
      <c r="D4" s="139" t="s">
        <v>113</v>
      </c>
      <c r="E4" s="51" t="s">
        <v>114</v>
      </c>
      <c r="F4" s="51" t="s">
        <v>115</v>
      </c>
      <c r="G4" s="51"/>
      <c r="H4" s="51"/>
      <c r="I4" s="51"/>
      <c r="J4" s="51"/>
      <c r="K4" s="51"/>
    </row>
    <row r="5" spans="1:11" ht="30" customHeight="1">
      <c r="A5" s="51"/>
      <c r="B5" s="51"/>
      <c r="C5" s="140"/>
      <c r="D5" s="140"/>
      <c r="E5" s="51"/>
      <c r="F5" s="54" t="s">
        <v>116</v>
      </c>
      <c r="G5" s="141" t="s">
        <v>146</v>
      </c>
      <c r="H5" s="141" t="s">
        <v>147</v>
      </c>
      <c r="I5" s="141" t="s">
        <v>148</v>
      </c>
      <c r="J5" s="141" t="s">
        <v>149</v>
      </c>
      <c r="K5" s="141" t="s">
        <v>150</v>
      </c>
    </row>
    <row r="6" spans="1:11" ht="40.5" customHeight="1">
      <c r="A6" s="51"/>
      <c r="B6" s="51"/>
      <c r="C6" s="142"/>
      <c r="D6" s="142"/>
      <c r="E6" s="51"/>
      <c r="F6" s="54"/>
      <c r="G6" s="141"/>
      <c r="H6" s="141"/>
      <c r="I6" s="141"/>
      <c r="J6" s="141"/>
      <c r="K6" s="141"/>
    </row>
    <row r="7" spans="1:11" ht="31.5" customHeight="1">
      <c r="A7" s="102" t="s">
        <v>128</v>
      </c>
      <c r="B7" s="57" t="s">
        <v>129</v>
      </c>
      <c r="C7" s="105"/>
      <c r="D7" s="64"/>
      <c r="E7" s="102">
        <v>1</v>
      </c>
      <c r="F7" s="102">
        <v>2</v>
      </c>
      <c r="G7" s="102">
        <v>5</v>
      </c>
      <c r="H7" s="102">
        <v>6</v>
      </c>
      <c r="I7" s="102">
        <v>7</v>
      </c>
      <c r="J7" s="102">
        <v>8</v>
      </c>
      <c r="K7" s="102">
        <v>9</v>
      </c>
    </row>
    <row r="8" spans="1:11" ht="12.75" customHeight="1">
      <c r="A8" s="64">
        <v>782001</v>
      </c>
      <c r="B8" s="64" t="s">
        <v>130</v>
      </c>
      <c r="C8" s="63"/>
      <c r="D8" s="143" t="s">
        <v>116</v>
      </c>
      <c r="E8" s="64">
        <f>E9+E14+E17+E20</f>
        <v>1783.7999999999997</v>
      </c>
      <c r="F8" s="64">
        <f>G8+H8</f>
        <v>1783.8</v>
      </c>
      <c r="G8" s="64">
        <f>G9</f>
        <v>1558.3</v>
      </c>
      <c r="H8" s="64">
        <f>H14+H17+H20</f>
        <v>225.5</v>
      </c>
      <c r="I8" s="64"/>
      <c r="J8" s="64"/>
      <c r="K8" s="64"/>
    </row>
    <row r="9" spans="1:11" ht="12.75" customHeight="1">
      <c r="A9" s="64"/>
      <c r="B9" s="64"/>
      <c r="C9" s="105">
        <v>201</v>
      </c>
      <c r="D9" s="64" t="s">
        <v>131</v>
      </c>
      <c r="E9" s="106">
        <f>E10</f>
        <v>1558.3</v>
      </c>
      <c r="F9" s="106">
        <f>F10</f>
        <v>1558.3</v>
      </c>
      <c r="G9" s="106">
        <f>G10</f>
        <v>1558.3</v>
      </c>
      <c r="H9" s="64"/>
      <c r="I9" s="64"/>
      <c r="J9" s="64"/>
      <c r="K9" s="64"/>
    </row>
    <row r="10" spans="1:11" ht="12.75" customHeight="1">
      <c r="A10" s="64"/>
      <c r="B10" s="64"/>
      <c r="C10" s="105">
        <v>20103</v>
      </c>
      <c r="D10" s="64" t="s">
        <v>132</v>
      </c>
      <c r="E10" s="64">
        <f>SUM(E11:E13)</f>
        <v>1558.3</v>
      </c>
      <c r="F10" s="64">
        <f>SUM(F11:F13)</f>
        <v>1558.3</v>
      </c>
      <c r="G10" s="64">
        <f>SUM(G11:G13)</f>
        <v>1558.3</v>
      </c>
      <c r="H10" s="64"/>
      <c r="I10" s="64"/>
      <c r="J10" s="64"/>
      <c r="K10" s="64"/>
    </row>
    <row r="11" spans="1:11" ht="12.75" customHeight="1">
      <c r="A11" s="64"/>
      <c r="B11" s="63"/>
      <c r="C11" s="105">
        <v>2010301</v>
      </c>
      <c r="D11" s="64" t="s">
        <v>133</v>
      </c>
      <c r="E11" s="64">
        <v>338.77</v>
      </c>
      <c r="F11" s="64">
        <v>338.77</v>
      </c>
      <c r="G11" s="64">
        <v>338.77</v>
      </c>
      <c r="H11" s="64"/>
      <c r="I11" s="63"/>
      <c r="J11" s="64"/>
      <c r="K11" s="64"/>
    </row>
    <row r="12" spans="1:11" ht="12.75" customHeight="1">
      <c r="A12" s="64"/>
      <c r="B12" s="64"/>
      <c r="C12" s="105">
        <v>2010350</v>
      </c>
      <c r="D12" s="64" t="s">
        <v>134</v>
      </c>
      <c r="E12" s="64">
        <v>1169.53</v>
      </c>
      <c r="F12" s="64">
        <v>1169.53</v>
      </c>
      <c r="G12" s="64">
        <v>1169.53</v>
      </c>
      <c r="H12" s="63"/>
      <c r="I12" s="63"/>
      <c r="J12" s="64"/>
      <c r="K12" s="64"/>
    </row>
    <row r="13" spans="1:11" ht="12.75" customHeight="1">
      <c r="A13" s="63"/>
      <c r="B13" s="64"/>
      <c r="C13" s="105">
        <v>2010399</v>
      </c>
      <c r="D13" s="64" t="s">
        <v>135</v>
      </c>
      <c r="E13" s="64">
        <v>50</v>
      </c>
      <c r="F13" s="64">
        <v>50</v>
      </c>
      <c r="G13" s="64">
        <v>50</v>
      </c>
      <c r="H13" s="64"/>
      <c r="I13" s="64"/>
      <c r="J13" s="64"/>
      <c r="K13" s="64"/>
    </row>
    <row r="14" spans="1:11" ht="12.75" customHeight="1">
      <c r="A14" s="63"/>
      <c r="B14" s="64"/>
      <c r="C14" s="105">
        <v>208</v>
      </c>
      <c r="D14" s="64" t="s">
        <v>136</v>
      </c>
      <c r="E14" s="64">
        <f aca="true" t="shared" si="0" ref="E14:E22">F14</f>
        <v>221.63</v>
      </c>
      <c r="F14" s="64">
        <f aca="true" t="shared" si="1" ref="F14:F18">F15</f>
        <v>221.63</v>
      </c>
      <c r="G14" s="63"/>
      <c r="H14" s="64">
        <f aca="true" t="shared" si="2" ref="H14:H18">H15</f>
        <v>221.63</v>
      </c>
      <c r="I14" s="63"/>
      <c r="J14" s="64"/>
      <c r="K14" s="64"/>
    </row>
    <row r="15" spans="1:11" ht="12.75" customHeight="1">
      <c r="A15" s="63"/>
      <c r="B15" s="63"/>
      <c r="C15" s="105">
        <v>20802</v>
      </c>
      <c r="D15" s="64" t="s">
        <v>137</v>
      </c>
      <c r="E15" s="64">
        <f t="shared" si="0"/>
        <v>221.63</v>
      </c>
      <c r="F15" s="64">
        <f t="shared" si="1"/>
        <v>221.63</v>
      </c>
      <c r="G15" s="63"/>
      <c r="H15" s="64">
        <f t="shared" si="2"/>
        <v>221.63</v>
      </c>
      <c r="I15" s="63"/>
      <c r="J15" s="64"/>
      <c r="K15" s="64"/>
    </row>
    <row r="16" spans="1:11" ht="12.75" customHeight="1">
      <c r="A16" s="63"/>
      <c r="B16" s="63"/>
      <c r="C16" s="98" t="s">
        <v>138</v>
      </c>
      <c r="D16" s="63" t="s">
        <v>139</v>
      </c>
      <c r="E16" s="64">
        <f t="shared" si="0"/>
        <v>221.63</v>
      </c>
      <c r="F16" s="64">
        <v>221.63</v>
      </c>
      <c r="G16" s="63"/>
      <c r="H16" s="64">
        <v>221.63</v>
      </c>
      <c r="I16" s="63"/>
      <c r="J16" s="64"/>
      <c r="K16" s="64"/>
    </row>
    <row r="17" spans="1:11" ht="12.75" customHeight="1">
      <c r="A17" s="63"/>
      <c r="B17" s="63"/>
      <c r="C17" s="105">
        <v>211</v>
      </c>
      <c r="D17" s="63" t="s">
        <v>140</v>
      </c>
      <c r="E17" s="64">
        <f t="shared" si="0"/>
        <v>0.51</v>
      </c>
      <c r="F17" s="64">
        <f t="shared" si="1"/>
        <v>0.51</v>
      </c>
      <c r="G17" s="63"/>
      <c r="H17" s="64">
        <f t="shared" si="2"/>
        <v>0.51</v>
      </c>
      <c r="I17" s="63"/>
      <c r="J17" s="64"/>
      <c r="K17" s="64"/>
    </row>
    <row r="18" spans="1:11" ht="12.75" customHeight="1">
      <c r="A18" s="63"/>
      <c r="B18" s="63"/>
      <c r="C18" s="105">
        <v>21103</v>
      </c>
      <c r="D18" s="64" t="s">
        <v>141</v>
      </c>
      <c r="E18" s="64">
        <f t="shared" si="0"/>
        <v>0.51</v>
      </c>
      <c r="F18" s="63">
        <f t="shared" si="1"/>
        <v>0.51</v>
      </c>
      <c r="G18" s="63"/>
      <c r="H18" s="63">
        <f t="shared" si="2"/>
        <v>0.51</v>
      </c>
      <c r="I18" s="63"/>
      <c r="J18" s="63"/>
      <c r="K18" s="63"/>
    </row>
    <row r="19" spans="1:11" ht="12.75" customHeight="1">
      <c r="A19" s="63"/>
      <c r="B19" s="63"/>
      <c r="C19" s="107">
        <v>2110301</v>
      </c>
      <c r="D19" s="64" t="s">
        <v>142</v>
      </c>
      <c r="E19" s="64">
        <f t="shared" si="0"/>
        <v>0.51</v>
      </c>
      <c r="F19" s="63">
        <v>0.51</v>
      </c>
      <c r="G19" s="63"/>
      <c r="H19" s="63">
        <v>0.51</v>
      </c>
      <c r="I19" s="63"/>
      <c r="J19" s="63"/>
      <c r="K19" s="63"/>
    </row>
    <row r="20" spans="1:11" ht="12.75" customHeight="1">
      <c r="A20" s="63"/>
      <c r="B20" s="63"/>
      <c r="C20" s="107">
        <v>224</v>
      </c>
      <c r="D20" s="64" t="s">
        <v>143</v>
      </c>
      <c r="E20" s="64">
        <f t="shared" si="0"/>
        <v>3.36</v>
      </c>
      <c r="F20" s="63">
        <v>3.36</v>
      </c>
      <c r="G20" s="63"/>
      <c r="H20" s="63">
        <v>3.36</v>
      </c>
      <c r="I20" s="63"/>
      <c r="J20" s="63"/>
      <c r="K20" s="63"/>
    </row>
    <row r="21" spans="1:11" ht="12.75" customHeight="1">
      <c r="A21" s="63"/>
      <c r="B21" s="63"/>
      <c r="C21" s="107">
        <v>22401</v>
      </c>
      <c r="D21" s="63" t="s">
        <v>144</v>
      </c>
      <c r="E21" s="64">
        <f t="shared" si="0"/>
        <v>3.36</v>
      </c>
      <c r="F21" s="63">
        <v>3.36</v>
      </c>
      <c r="G21" s="63"/>
      <c r="H21" s="63">
        <v>3.36</v>
      </c>
      <c r="I21" s="63"/>
      <c r="J21" s="63"/>
      <c r="K21" s="63"/>
    </row>
    <row r="22" spans="1:11" ht="12.75" customHeight="1">
      <c r="A22" s="63"/>
      <c r="B22" s="63"/>
      <c r="C22" s="107">
        <v>22401099</v>
      </c>
      <c r="D22" s="63" t="s">
        <v>145</v>
      </c>
      <c r="E22" s="64">
        <f t="shared" si="0"/>
        <v>3.36</v>
      </c>
      <c r="F22" s="63">
        <v>3.36</v>
      </c>
      <c r="G22" s="63"/>
      <c r="H22" s="63">
        <v>3.36</v>
      </c>
      <c r="I22" s="63"/>
      <c r="J22" s="63"/>
      <c r="K22" s="63"/>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verticalCentered="1"/>
  <pageMargins left="0.5902777777777778" right="0.5902777777777778" top="0.7868055555555555" bottom="0.7868055555555555" header="0.5" footer="0.5"/>
  <pageSetup fitToHeight="1000" horizontalDpi="600" verticalDpi="600" orientation="landscape" paperSize="9" scale="81"/>
</worksheet>
</file>

<file path=xl/worksheets/sheet6.xml><?xml version="1.0" encoding="utf-8"?>
<worksheet xmlns="http://schemas.openxmlformats.org/spreadsheetml/2006/main" xmlns:r="http://schemas.openxmlformats.org/officeDocument/2006/relationships">
  <dimension ref="A1:J60"/>
  <sheetViews>
    <sheetView showGridLines="0" showZeros="0" workbookViewId="0" topLeftCell="A19">
      <selection activeCell="G5" sqref="G5"/>
    </sheetView>
  </sheetViews>
  <sheetFormatPr defaultColWidth="9.16015625" defaultRowHeight="12.75" customHeight="1"/>
  <cols>
    <col min="1" max="1" width="40.5" style="0" customWidth="1"/>
    <col min="2" max="2" width="23.33203125" style="0" customWidth="1"/>
    <col min="3" max="3" width="41" style="0" customWidth="1"/>
    <col min="4" max="4" width="22.5" style="0" customWidth="1"/>
    <col min="5" max="5" width="17.83203125" style="0" customWidth="1"/>
    <col min="6" max="6" width="43" style="0" customWidth="1"/>
    <col min="7" max="7" width="22.33203125" style="0" customWidth="1"/>
    <col min="8" max="8" width="18.16015625" style="0" customWidth="1"/>
  </cols>
  <sheetData>
    <row r="1" spans="1:8" ht="15.75" customHeight="1">
      <c r="A1" s="108" t="s">
        <v>17</v>
      </c>
      <c r="B1" s="109"/>
      <c r="C1" s="109"/>
      <c r="D1" s="109"/>
      <c r="E1" s="109"/>
      <c r="F1" s="109"/>
      <c r="G1" s="109"/>
      <c r="H1" s="110"/>
    </row>
    <row r="2" spans="1:8" ht="15.75" customHeight="1">
      <c r="A2" s="111" t="s">
        <v>18</v>
      </c>
      <c r="B2" s="112"/>
      <c r="C2" s="112"/>
      <c r="D2" s="112"/>
      <c r="E2" s="112"/>
      <c r="F2" s="112"/>
      <c r="G2" s="112"/>
      <c r="H2" s="112"/>
    </row>
    <row r="3" spans="1:8" ht="15.75" customHeight="1">
      <c r="A3" s="113"/>
      <c r="B3" s="113"/>
      <c r="C3" s="114"/>
      <c r="D3" s="114"/>
      <c r="E3" s="115"/>
      <c r="F3" s="116"/>
      <c r="G3" s="116"/>
      <c r="H3" s="117" t="s">
        <v>35</v>
      </c>
    </row>
    <row r="4" spans="1:8" ht="15.75" customHeight="1">
      <c r="A4" s="118" t="s">
        <v>36</v>
      </c>
      <c r="B4" s="118"/>
      <c r="C4" s="118" t="s">
        <v>37</v>
      </c>
      <c r="D4" s="118"/>
      <c r="E4" s="118"/>
      <c r="F4" s="118"/>
      <c r="G4" s="118"/>
      <c r="H4" s="118"/>
    </row>
    <row r="5" spans="1:8" ht="15.75" customHeight="1">
      <c r="A5" s="118" t="s">
        <v>38</v>
      </c>
      <c r="B5" s="118" t="s">
        <v>39</v>
      </c>
      <c r="C5" s="118" t="s">
        <v>40</v>
      </c>
      <c r="D5" s="118" t="s">
        <v>151</v>
      </c>
      <c r="E5" s="118" t="s">
        <v>152</v>
      </c>
      <c r="F5" s="118" t="s">
        <v>41</v>
      </c>
      <c r="G5" s="118" t="s">
        <v>151</v>
      </c>
      <c r="H5" s="118" t="s">
        <v>152</v>
      </c>
    </row>
    <row r="6" spans="1:8" ht="15.75" customHeight="1">
      <c r="A6" s="119" t="s">
        <v>153</v>
      </c>
      <c r="B6" s="120">
        <f>B7</f>
        <v>1783.8</v>
      </c>
      <c r="C6" s="119" t="s">
        <v>153</v>
      </c>
      <c r="D6" s="120">
        <f>SUM(D7:D34)</f>
        <v>1783.7999999999997</v>
      </c>
      <c r="E6" s="120"/>
      <c r="F6" s="121" t="s">
        <v>153</v>
      </c>
      <c r="G6" s="120">
        <f>SUM(G7,G12,G23,G24,G25)</f>
        <v>1783.8</v>
      </c>
      <c r="H6" s="120">
        <f>SUM(H7,H12,H23,H24,H25)</f>
        <v>0</v>
      </c>
    </row>
    <row r="7" spans="1:8" ht="15.75" customHeight="1">
      <c r="A7" s="122" t="s">
        <v>154</v>
      </c>
      <c r="B7" s="120">
        <v>1783.8</v>
      </c>
      <c r="C7" s="123" t="s">
        <v>44</v>
      </c>
      <c r="D7" s="120">
        <f>1558.3</f>
        <v>1558.3</v>
      </c>
      <c r="E7" s="120"/>
      <c r="F7" s="121" t="s">
        <v>45</v>
      </c>
      <c r="G7" s="120">
        <f>SUM(G8:G11)</f>
        <v>1558.3</v>
      </c>
      <c r="H7" s="120"/>
    </row>
    <row r="8" spans="1:10" ht="15.75" customHeight="1">
      <c r="A8" s="124" t="s">
        <v>155</v>
      </c>
      <c r="B8" s="120"/>
      <c r="C8" s="123" t="s">
        <v>47</v>
      </c>
      <c r="D8" s="120"/>
      <c r="E8" s="120"/>
      <c r="F8" s="121" t="s">
        <v>48</v>
      </c>
      <c r="G8" s="120">
        <v>1357.29</v>
      </c>
      <c r="H8" s="120"/>
      <c r="J8" s="49"/>
    </row>
    <row r="9" spans="1:8" ht="15.75" customHeight="1">
      <c r="A9" s="122" t="s">
        <v>156</v>
      </c>
      <c r="C9" s="123" t="s">
        <v>50</v>
      </c>
      <c r="D9" s="120"/>
      <c r="E9" s="120"/>
      <c r="F9" s="121" t="s">
        <v>51</v>
      </c>
      <c r="G9" s="120">
        <v>147.09</v>
      </c>
      <c r="H9" s="120"/>
    </row>
    <row r="10" spans="1:8" ht="15.75" customHeight="1">
      <c r="A10" s="122" t="s">
        <v>157</v>
      </c>
      <c r="B10" s="120"/>
      <c r="C10" s="123" t="s">
        <v>53</v>
      </c>
      <c r="D10" s="120"/>
      <c r="E10" s="120"/>
      <c r="F10" s="121" t="s">
        <v>54</v>
      </c>
      <c r="G10" s="120">
        <v>3.48</v>
      </c>
      <c r="H10" s="120"/>
    </row>
    <row r="11" spans="1:8" ht="15.75" customHeight="1">
      <c r="A11" s="122"/>
      <c r="B11" s="120"/>
      <c r="C11" s="123" t="s">
        <v>56</v>
      </c>
      <c r="D11" s="120"/>
      <c r="E11" s="120"/>
      <c r="F11" s="121" t="s">
        <v>57</v>
      </c>
      <c r="G11" s="120">
        <v>50.44</v>
      </c>
      <c r="H11" s="120"/>
    </row>
    <row r="12" spans="1:8" ht="15.75" customHeight="1">
      <c r="A12" s="122"/>
      <c r="B12" s="120"/>
      <c r="C12" s="123" t="s">
        <v>59</v>
      </c>
      <c r="D12" s="120"/>
      <c r="E12" s="120"/>
      <c r="F12" s="121" t="s">
        <v>60</v>
      </c>
      <c r="G12" s="120">
        <f>G14</f>
        <v>225.5</v>
      </c>
      <c r="H12" s="120"/>
    </row>
    <row r="13" spans="1:8" ht="15.75" customHeight="1">
      <c r="A13" s="122"/>
      <c r="B13" s="120"/>
      <c r="C13" s="123" t="s">
        <v>62</v>
      </c>
      <c r="D13" s="120"/>
      <c r="E13" s="120"/>
      <c r="F13" s="125" t="s">
        <v>48</v>
      </c>
      <c r="G13" s="120"/>
      <c r="H13" s="120"/>
    </row>
    <row r="14" spans="1:8" ht="15.75" customHeight="1">
      <c r="A14" s="122"/>
      <c r="B14" s="120"/>
      <c r="C14" s="123" t="s">
        <v>64</v>
      </c>
      <c r="D14" s="120">
        <f>221.63</f>
        <v>221.63</v>
      </c>
      <c r="E14" s="120"/>
      <c r="F14" s="125" t="s">
        <v>51</v>
      </c>
      <c r="G14" s="120">
        <v>225.5</v>
      </c>
      <c r="H14" s="120"/>
    </row>
    <row r="15" spans="1:8" ht="15.75" customHeight="1">
      <c r="A15" s="126"/>
      <c r="B15" s="120"/>
      <c r="C15" s="123" t="s">
        <v>66</v>
      </c>
      <c r="D15" s="120"/>
      <c r="E15" s="120"/>
      <c r="F15" s="125" t="s">
        <v>67</v>
      </c>
      <c r="G15" s="125"/>
      <c r="H15" s="120"/>
    </row>
    <row r="16" spans="1:8" ht="15.75" customHeight="1">
      <c r="A16" s="126"/>
      <c r="B16" s="120"/>
      <c r="C16" s="123" t="s">
        <v>69</v>
      </c>
      <c r="D16" s="120"/>
      <c r="E16" s="120"/>
      <c r="F16" s="125" t="s">
        <v>70</v>
      </c>
      <c r="G16" s="125"/>
      <c r="H16" s="120"/>
    </row>
    <row r="17" spans="1:8" ht="15.75" customHeight="1">
      <c r="A17" s="126"/>
      <c r="B17" s="120"/>
      <c r="C17" s="123" t="s">
        <v>72</v>
      </c>
      <c r="D17" s="120">
        <v>0.51</v>
      </c>
      <c r="E17" s="120"/>
      <c r="F17" s="125" t="s">
        <v>73</v>
      </c>
      <c r="G17" s="125"/>
      <c r="H17" s="120"/>
    </row>
    <row r="18" spans="1:8" ht="15.75" customHeight="1">
      <c r="A18" s="126"/>
      <c r="B18" s="127"/>
      <c r="C18" s="123" t="s">
        <v>74</v>
      </c>
      <c r="D18" s="120"/>
      <c r="E18" s="120"/>
      <c r="F18" s="125" t="s">
        <v>75</v>
      </c>
      <c r="G18" s="125"/>
      <c r="H18" s="120"/>
    </row>
    <row r="19" spans="1:8" ht="15.75" customHeight="1">
      <c r="A19" s="86"/>
      <c r="B19" s="128"/>
      <c r="C19" s="123" t="s">
        <v>76</v>
      </c>
      <c r="D19" s="120"/>
      <c r="E19" s="120"/>
      <c r="F19" s="125" t="s">
        <v>77</v>
      </c>
      <c r="G19" s="125"/>
      <c r="H19" s="120"/>
    </row>
    <row r="20" spans="1:8" ht="15.75" customHeight="1">
      <c r="A20" s="86"/>
      <c r="B20" s="127"/>
      <c r="C20" s="123" t="s">
        <v>78</v>
      </c>
      <c r="D20" s="120"/>
      <c r="E20" s="120"/>
      <c r="F20" s="125" t="s">
        <v>79</v>
      </c>
      <c r="G20" s="125"/>
      <c r="H20" s="120"/>
    </row>
    <row r="21" spans="1:8" ht="15.75" customHeight="1">
      <c r="A21" s="99"/>
      <c r="B21" s="127"/>
      <c r="C21" s="123" t="s">
        <v>80</v>
      </c>
      <c r="D21" s="120"/>
      <c r="E21" s="120"/>
      <c r="F21" s="125" t="s">
        <v>81</v>
      </c>
      <c r="G21" s="125"/>
      <c r="H21" s="120"/>
    </row>
    <row r="22" spans="1:8" ht="15.75" customHeight="1">
      <c r="A22" s="100"/>
      <c r="B22" s="127"/>
      <c r="C22" s="123" t="s">
        <v>82</v>
      </c>
      <c r="D22" s="120"/>
      <c r="E22" s="120"/>
      <c r="F22" s="129" t="s">
        <v>83</v>
      </c>
      <c r="G22" s="129"/>
      <c r="H22" s="120"/>
    </row>
    <row r="23" spans="1:8" ht="15.75" customHeight="1">
      <c r="A23" s="88"/>
      <c r="B23" s="127"/>
      <c r="C23" s="123" t="s">
        <v>84</v>
      </c>
      <c r="D23" s="120"/>
      <c r="E23" s="120"/>
      <c r="F23" s="130" t="s">
        <v>85</v>
      </c>
      <c r="G23" s="130"/>
      <c r="H23" s="120"/>
    </row>
    <row r="24" spans="1:8" ht="15.75" customHeight="1">
      <c r="A24" s="88"/>
      <c r="B24" s="127"/>
      <c r="C24" s="123" t="s">
        <v>86</v>
      </c>
      <c r="D24" s="120"/>
      <c r="E24" s="120"/>
      <c r="F24" s="130" t="s">
        <v>87</v>
      </c>
      <c r="G24" s="130"/>
      <c r="H24" s="120"/>
    </row>
    <row r="25" spans="1:9" ht="15.75" customHeight="1">
      <c r="A25" s="88"/>
      <c r="B25" s="127"/>
      <c r="C25" s="123" t="s">
        <v>88</v>
      </c>
      <c r="D25" s="120"/>
      <c r="E25" s="120"/>
      <c r="F25" s="130" t="s">
        <v>89</v>
      </c>
      <c r="G25" s="130"/>
      <c r="H25" s="120"/>
      <c r="I25" s="49"/>
    </row>
    <row r="26" spans="1:10" ht="15.75" customHeight="1">
      <c r="A26" s="88"/>
      <c r="B26" s="127"/>
      <c r="C26" s="123" t="s">
        <v>90</v>
      </c>
      <c r="D26" s="120"/>
      <c r="E26" s="120"/>
      <c r="F26" s="121"/>
      <c r="G26" s="121"/>
      <c r="H26" s="120"/>
      <c r="I26" s="49"/>
      <c r="J26" s="49"/>
    </row>
    <row r="27" spans="1:10" ht="15.75" customHeight="1">
      <c r="A27" s="100"/>
      <c r="B27" s="128"/>
      <c r="C27" s="123" t="s">
        <v>91</v>
      </c>
      <c r="D27" s="120"/>
      <c r="E27" s="120"/>
      <c r="F27" s="121"/>
      <c r="G27" s="121"/>
      <c r="H27" s="120"/>
      <c r="I27" s="49"/>
      <c r="J27" s="49"/>
    </row>
    <row r="28" spans="1:10" ht="15.75" customHeight="1">
      <c r="A28" s="88"/>
      <c r="B28" s="127"/>
      <c r="C28" s="123" t="s">
        <v>92</v>
      </c>
      <c r="D28" s="120"/>
      <c r="E28" s="120"/>
      <c r="F28" s="121"/>
      <c r="G28" s="121"/>
      <c r="H28" s="120"/>
      <c r="I28" s="49"/>
      <c r="J28" s="49"/>
    </row>
    <row r="29" spans="1:10" ht="15.75" customHeight="1">
      <c r="A29" s="100"/>
      <c r="B29" s="128"/>
      <c r="C29" s="123" t="s">
        <v>93</v>
      </c>
      <c r="D29" s="120"/>
      <c r="E29" s="120"/>
      <c r="F29" s="121"/>
      <c r="G29" s="121"/>
      <c r="H29" s="120"/>
      <c r="I29" s="49"/>
      <c r="J29" s="49"/>
    </row>
    <row r="30" spans="1:9" ht="15.75" customHeight="1">
      <c r="A30" s="100"/>
      <c r="B30" s="127"/>
      <c r="C30" s="123" t="s">
        <v>94</v>
      </c>
      <c r="D30" s="120">
        <v>3.36</v>
      </c>
      <c r="E30" s="120"/>
      <c r="F30" s="121"/>
      <c r="G30" s="121"/>
      <c r="H30" s="120"/>
      <c r="I30" s="49"/>
    </row>
    <row r="31" spans="1:8" ht="15.75" customHeight="1">
      <c r="A31" s="100"/>
      <c r="B31" s="127"/>
      <c r="C31" s="123" t="s">
        <v>95</v>
      </c>
      <c r="D31" s="120"/>
      <c r="E31" s="120"/>
      <c r="F31" s="121"/>
      <c r="G31" s="121"/>
      <c r="H31" s="120"/>
    </row>
    <row r="32" spans="1:8" ht="15.75" customHeight="1">
      <c r="A32" s="100"/>
      <c r="B32" s="127"/>
      <c r="C32" s="123" t="s">
        <v>96</v>
      </c>
      <c r="D32" s="120"/>
      <c r="E32" s="120"/>
      <c r="F32" s="121"/>
      <c r="G32" s="121"/>
      <c r="H32" s="120"/>
    </row>
    <row r="33" spans="1:10" ht="15.75" customHeight="1">
      <c r="A33" s="100"/>
      <c r="B33" s="127"/>
      <c r="C33" s="123" t="s">
        <v>97</v>
      </c>
      <c r="D33" s="120"/>
      <c r="E33" s="120"/>
      <c r="F33" s="121"/>
      <c r="G33" s="121"/>
      <c r="H33" s="120"/>
      <c r="I33" s="49"/>
      <c r="J33" s="49"/>
    </row>
    <row r="34" spans="1:8" ht="15.75" customHeight="1">
      <c r="A34" s="99"/>
      <c r="B34" s="127"/>
      <c r="C34" s="123" t="s">
        <v>98</v>
      </c>
      <c r="D34" s="120"/>
      <c r="E34" s="120"/>
      <c r="F34" s="121"/>
      <c r="G34" s="121"/>
      <c r="H34" s="120"/>
    </row>
    <row r="35" spans="1:8" ht="15.75" customHeight="1">
      <c r="A35" s="100"/>
      <c r="B35" s="127"/>
      <c r="C35" s="83"/>
      <c r="D35" s="131"/>
      <c r="E35" s="131"/>
      <c r="F35" s="122"/>
      <c r="G35" s="122"/>
      <c r="H35" s="132"/>
    </row>
    <row r="36" spans="1:8" ht="15.75" customHeight="1">
      <c r="A36" s="133" t="s">
        <v>99</v>
      </c>
      <c r="B36" s="128">
        <f>SUM(B6)</f>
        <v>1783.8</v>
      </c>
      <c r="C36" s="133" t="s">
        <v>100</v>
      </c>
      <c r="D36" s="131">
        <f>SUM(D6)</f>
        <v>1783.7999999999997</v>
      </c>
      <c r="E36" s="131"/>
      <c r="F36" s="133" t="s">
        <v>100</v>
      </c>
      <c r="G36" s="133">
        <f>G6</f>
        <v>1783.8</v>
      </c>
      <c r="H36" s="132">
        <f>SUM(H6)</f>
        <v>0</v>
      </c>
    </row>
    <row r="37" spans="1:8" ht="15.75" customHeight="1">
      <c r="A37" s="123" t="s">
        <v>105</v>
      </c>
      <c r="B37" s="127"/>
      <c r="C37" s="126" t="s">
        <v>102</v>
      </c>
      <c r="D37" s="131">
        <f>SUM(B41)-SUM(D36)</f>
        <v>0</v>
      </c>
      <c r="E37" s="131"/>
      <c r="F37" s="126" t="s">
        <v>102</v>
      </c>
      <c r="G37" s="126"/>
      <c r="H37" s="132">
        <f>D37</f>
        <v>0</v>
      </c>
    </row>
    <row r="38" spans="1:8" ht="15.75" customHeight="1">
      <c r="A38" s="123" t="s">
        <v>106</v>
      </c>
      <c r="B38" s="127"/>
      <c r="C38" s="86"/>
      <c r="D38" s="120"/>
      <c r="E38" s="120"/>
      <c r="F38" s="86"/>
      <c r="G38" s="86"/>
      <c r="H38" s="120"/>
    </row>
    <row r="39" spans="1:8" ht="15.75" customHeight="1">
      <c r="A39" s="123" t="s">
        <v>158</v>
      </c>
      <c r="B39" s="127"/>
      <c r="C39" s="134"/>
      <c r="D39" s="135"/>
      <c r="E39" s="135"/>
      <c r="F39" s="100"/>
      <c r="G39" s="100"/>
      <c r="H39" s="131"/>
    </row>
    <row r="40" spans="1:8" ht="15.75" customHeight="1">
      <c r="A40" s="100"/>
      <c r="B40" s="127"/>
      <c r="C40" s="99"/>
      <c r="D40" s="135"/>
      <c r="E40" s="135"/>
      <c r="F40" s="99"/>
      <c r="G40" s="99"/>
      <c r="H40" s="135"/>
    </row>
    <row r="41" spans="1:8" ht="15.75" customHeight="1">
      <c r="A41" s="118" t="s">
        <v>108</v>
      </c>
      <c r="B41" s="128">
        <f>SUM(B36,B37)</f>
        <v>1783.8</v>
      </c>
      <c r="C41" s="136" t="s">
        <v>109</v>
      </c>
      <c r="D41" s="135">
        <f>SUM(D36,D37)</f>
        <v>1783.7999999999997</v>
      </c>
      <c r="E41" s="135"/>
      <c r="F41" s="118" t="s">
        <v>109</v>
      </c>
      <c r="G41" s="118">
        <f>G36</f>
        <v>1783.8</v>
      </c>
      <c r="H41" s="120">
        <f>SUM(H36,H37)</f>
        <v>0</v>
      </c>
    </row>
    <row r="42" spans="4:8" ht="12.75" customHeight="1">
      <c r="D42" s="137"/>
      <c r="E42" s="137"/>
      <c r="H42" s="137"/>
    </row>
    <row r="43" spans="4:8" ht="12.75" customHeight="1">
      <c r="D43" s="137"/>
      <c r="E43" s="137"/>
      <c r="H43" s="137"/>
    </row>
    <row r="44" spans="4:8" ht="12.75" customHeight="1">
      <c r="D44" s="137"/>
      <c r="E44" s="137"/>
      <c r="H44" s="137"/>
    </row>
    <row r="45" spans="4:8" ht="12.75" customHeight="1">
      <c r="D45" s="137"/>
      <c r="E45" s="137"/>
      <c r="H45" s="137"/>
    </row>
    <row r="46" spans="4:8" ht="12.75" customHeight="1">
      <c r="D46" s="137"/>
      <c r="E46" s="137"/>
      <c r="H46" s="137"/>
    </row>
    <row r="47" spans="4:8" ht="12.75" customHeight="1">
      <c r="D47" s="137"/>
      <c r="E47" s="137"/>
      <c r="H47" s="137"/>
    </row>
    <row r="48" spans="4:8" ht="12.75" customHeight="1">
      <c r="D48" s="137"/>
      <c r="E48" s="137"/>
      <c r="H48" s="137"/>
    </row>
    <row r="49" spans="4:8" ht="12.75" customHeight="1">
      <c r="D49" s="137"/>
      <c r="E49" s="137"/>
      <c r="H49" s="137"/>
    </row>
    <row r="50" spans="4:8" ht="12.75" customHeight="1">
      <c r="D50" s="137"/>
      <c r="E50" s="137"/>
      <c r="H50" s="137"/>
    </row>
    <row r="51" spans="4:8" ht="12.75" customHeight="1">
      <c r="D51" s="137"/>
      <c r="E51" s="137"/>
      <c r="H51" s="137"/>
    </row>
    <row r="52" spans="4:8" ht="12.75" customHeight="1">
      <c r="D52" s="137"/>
      <c r="E52" s="137"/>
      <c r="H52" s="137"/>
    </row>
    <row r="53" spans="4:8" ht="12.75" customHeight="1">
      <c r="D53" s="137"/>
      <c r="E53" s="137"/>
      <c r="H53" s="137"/>
    </row>
    <row r="54" spans="4:8" ht="12.75" customHeight="1">
      <c r="D54" s="137"/>
      <c r="E54" s="137"/>
      <c r="H54" s="137"/>
    </row>
    <row r="55" ht="12.75" customHeight="1">
      <c r="H55" s="137"/>
    </row>
    <row r="56" ht="12.75" customHeight="1">
      <c r="H56" s="137"/>
    </row>
    <row r="57" ht="12.75" customHeight="1">
      <c r="H57" s="137"/>
    </row>
    <row r="58" ht="12.75" customHeight="1">
      <c r="H58" s="137"/>
    </row>
    <row r="59" ht="12.75" customHeight="1">
      <c r="H59" s="137"/>
    </row>
    <row r="60" ht="12.75" customHeight="1">
      <c r="H60" s="137"/>
    </row>
  </sheetData>
  <sheetProtection/>
  <mergeCells count="3">
    <mergeCell ref="A3:B3"/>
    <mergeCell ref="A4:B4"/>
    <mergeCell ref="C4:H4"/>
  </mergeCells>
  <printOptions horizontalCentered="1"/>
  <pageMargins left="0.75" right="0.75" top="0.7900000000000001" bottom="1" header="0" footer="0"/>
  <pageSetup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C8" sqref="C8"/>
    </sheetView>
  </sheetViews>
  <sheetFormatPr defaultColWidth="9.16015625" defaultRowHeight="12.75" customHeight="1"/>
  <cols>
    <col min="1" max="1" width="21.33203125" style="0" customWidth="1"/>
    <col min="2" max="2" width="38.83203125" style="0" customWidth="1"/>
    <col min="3" max="6" width="21.33203125" style="0" customWidth="1"/>
    <col min="7" max="7" width="19.33203125" style="0" customWidth="1"/>
    <col min="8" max="8" width="21.33203125" style="0" customWidth="1"/>
  </cols>
  <sheetData>
    <row r="1" ht="30" customHeight="1">
      <c r="A1" s="49" t="s">
        <v>19</v>
      </c>
    </row>
    <row r="2" spans="1:8" ht="28.5" customHeight="1">
      <c r="A2" s="93" t="s">
        <v>20</v>
      </c>
      <c r="B2" s="93"/>
      <c r="C2" s="93"/>
      <c r="D2" s="93"/>
      <c r="E2" s="93"/>
      <c r="F2" s="93"/>
      <c r="G2" s="93"/>
      <c r="H2" s="93"/>
    </row>
    <row r="3" ht="22.5" customHeight="1">
      <c r="H3" s="94" t="s">
        <v>35</v>
      </c>
    </row>
    <row r="4" spans="1:8" ht="22.5" customHeight="1">
      <c r="A4" s="101" t="s">
        <v>159</v>
      </c>
      <c r="B4" s="101" t="s">
        <v>160</v>
      </c>
      <c r="C4" s="101" t="s">
        <v>116</v>
      </c>
      <c r="D4" s="101" t="s">
        <v>146</v>
      </c>
      <c r="E4" s="101"/>
      <c r="F4" s="101"/>
      <c r="G4" s="101" t="s">
        <v>147</v>
      </c>
      <c r="H4" s="101" t="s">
        <v>161</v>
      </c>
    </row>
    <row r="5" spans="1:8" ht="22.5" customHeight="1">
      <c r="A5" s="101"/>
      <c r="B5" s="101"/>
      <c r="C5" s="101"/>
      <c r="D5" s="101" t="s">
        <v>125</v>
      </c>
      <c r="E5" s="95" t="s">
        <v>162</v>
      </c>
      <c r="F5" s="95" t="s">
        <v>163</v>
      </c>
      <c r="G5" s="101"/>
      <c r="H5" s="101"/>
    </row>
    <row r="6" spans="1:8" ht="15.75" customHeight="1">
      <c r="A6" s="102" t="s">
        <v>128</v>
      </c>
      <c r="B6" s="102" t="s">
        <v>128</v>
      </c>
      <c r="C6" s="102">
        <v>1</v>
      </c>
      <c r="D6" s="102"/>
      <c r="E6" s="102">
        <v>2</v>
      </c>
      <c r="F6" s="102">
        <v>3</v>
      </c>
      <c r="G6" s="102">
        <v>4</v>
      </c>
      <c r="H6" s="102" t="s">
        <v>128</v>
      </c>
    </row>
    <row r="7" spans="1:8" ht="15.75" customHeight="1">
      <c r="A7" s="103"/>
      <c r="B7" s="103" t="s">
        <v>116</v>
      </c>
      <c r="C7" s="104">
        <f>C8+C13+C16+C19</f>
        <v>1783.7999999999997</v>
      </c>
      <c r="D7" s="104">
        <f>D8+D13+D16+D19</f>
        <v>1558.3</v>
      </c>
      <c r="E7" s="104">
        <f>E8+E13+E16+E19</f>
        <v>1360.77</v>
      </c>
      <c r="F7" s="104">
        <f>F8+F13+F16+F19</f>
        <v>197.53</v>
      </c>
      <c r="G7" s="104">
        <f>G8+G13+G16+G19</f>
        <v>225.5</v>
      </c>
      <c r="H7" s="103"/>
    </row>
    <row r="8" spans="1:8" ht="12.75" customHeight="1">
      <c r="A8" s="105">
        <v>201</v>
      </c>
      <c r="B8" s="64" t="s">
        <v>131</v>
      </c>
      <c r="C8" s="63">
        <f>D8</f>
        <v>1558.3</v>
      </c>
      <c r="D8" s="64">
        <f>D9</f>
        <v>1558.3</v>
      </c>
      <c r="E8" s="106">
        <f>E9</f>
        <v>1360.77</v>
      </c>
      <c r="F8" s="106">
        <f>F9</f>
        <v>197.53</v>
      </c>
      <c r="G8" s="64"/>
      <c r="H8" s="64"/>
    </row>
    <row r="9" spans="1:8" ht="12.75" customHeight="1">
      <c r="A9" s="105">
        <v>20103</v>
      </c>
      <c r="B9" s="64" t="s">
        <v>132</v>
      </c>
      <c r="C9" s="63">
        <f>D9</f>
        <v>1558.3</v>
      </c>
      <c r="D9" s="64">
        <f>D10+D11+D12</f>
        <v>1558.3</v>
      </c>
      <c r="E9" s="64">
        <f>SUM(E10:E12)</f>
        <v>1360.77</v>
      </c>
      <c r="F9" s="64">
        <f>SUM(F10:F12)</f>
        <v>197.53</v>
      </c>
      <c r="G9" s="64"/>
      <c r="H9" s="64"/>
    </row>
    <row r="10" spans="1:8" ht="12.75" customHeight="1">
      <c r="A10" s="105">
        <v>2010301</v>
      </c>
      <c r="B10" s="64" t="s">
        <v>133</v>
      </c>
      <c r="C10" s="63">
        <f>D10</f>
        <v>338.77</v>
      </c>
      <c r="D10" s="64">
        <f>SUM(E10:F10)</f>
        <v>338.77</v>
      </c>
      <c r="E10" s="64">
        <v>275.84</v>
      </c>
      <c r="F10" s="64">
        <v>62.93</v>
      </c>
      <c r="G10" s="64"/>
      <c r="H10" s="64"/>
    </row>
    <row r="11" spans="1:8" ht="12.75" customHeight="1">
      <c r="A11" s="105">
        <v>2010350</v>
      </c>
      <c r="B11" s="64" t="s">
        <v>134</v>
      </c>
      <c r="C11" s="63">
        <f>D11</f>
        <v>1169.53</v>
      </c>
      <c r="D11" s="64">
        <f>SUM(E11:F11)</f>
        <v>1169.53</v>
      </c>
      <c r="E11" s="64">
        <v>1084.93</v>
      </c>
      <c r="F11" s="64">
        <v>84.6</v>
      </c>
      <c r="G11" s="64"/>
      <c r="H11" s="64"/>
    </row>
    <row r="12" spans="1:8" ht="12.75" customHeight="1">
      <c r="A12" s="105">
        <v>2010399</v>
      </c>
      <c r="B12" s="64" t="s">
        <v>135</v>
      </c>
      <c r="C12" s="64">
        <v>50</v>
      </c>
      <c r="D12" s="64">
        <v>50</v>
      </c>
      <c r="E12" s="64"/>
      <c r="F12" s="64">
        <v>50</v>
      </c>
      <c r="G12" s="64"/>
      <c r="H12" s="64"/>
    </row>
    <row r="13" spans="1:8" ht="12.75" customHeight="1">
      <c r="A13" s="105">
        <v>208</v>
      </c>
      <c r="B13" s="64" t="s">
        <v>136</v>
      </c>
      <c r="C13" s="64">
        <f aca="true" t="shared" si="0" ref="C13:C17">C14</f>
        <v>221.63</v>
      </c>
      <c r="D13" s="64">
        <f aca="true" t="shared" si="1" ref="D9:D21">E13</f>
        <v>0</v>
      </c>
      <c r="E13" s="64"/>
      <c r="F13" s="63"/>
      <c r="G13" s="64">
        <f aca="true" t="shared" si="2" ref="G13:G17">G14</f>
        <v>221.63</v>
      </c>
      <c r="H13" s="64"/>
    </row>
    <row r="14" spans="1:8" ht="12.75" customHeight="1">
      <c r="A14" s="105">
        <v>20802</v>
      </c>
      <c r="B14" s="64" t="s">
        <v>137</v>
      </c>
      <c r="C14" s="64">
        <f t="shared" si="0"/>
        <v>221.63</v>
      </c>
      <c r="D14" s="64">
        <f t="shared" si="1"/>
        <v>0</v>
      </c>
      <c r="E14" s="64"/>
      <c r="F14" s="63"/>
      <c r="G14" s="64">
        <f t="shared" si="2"/>
        <v>221.63</v>
      </c>
      <c r="H14" s="64"/>
    </row>
    <row r="15" spans="1:8" ht="12.75" customHeight="1">
      <c r="A15" s="98" t="s">
        <v>138</v>
      </c>
      <c r="B15" s="63" t="s">
        <v>139</v>
      </c>
      <c r="C15" s="64">
        <v>221.63</v>
      </c>
      <c r="D15" s="64">
        <f t="shared" si="1"/>
        <v>0</v>
      </c>
      <c r="E15" s="64"/>
      <c r="F15" s="63"/>
      <c r="G15" s="64">
        <v>221.63</v>
      </c>
      <c r="H15" s="63"/>
    </row>
    <row r="16" spans="1:8" ht="12.75" customHeight="1">
      <c r="A16" s="105">
        <v>211</v>
      </c>
      <c r="B16" s="63" t="s">
        <v>140</v>
      </c>
      <c r="C16" s="64">
        <f t="shared" si="0"/>
        <v>0.51</v>
      </c>
      <c r="D16" s="64">
        <f t="shared" si="1"/>
        <v>0</v>
      </c>
      <c r="E16" s="64"/>
      <c r="F16" s="63"/>
      <c r="G16" s="64">
        <f t="shared" si="2"/>
        <v>0.51</v>
      </c>
      <c r="H16" s="63"/>
    </row>
    <row r="17" spans="1:8" ht="12.75" customHeight="1">
      <c r="A17" s="105">
        <v>21103</v>
      </c>
      <c r="B17" s="64" t="s">
        <v>141</v>
      </c>
      <c r="C17" s="63">
        <f t="shared" si="0"/>
        <v>0.51</v>
      </c>
      <c r="D17" s="64">
        <f t="shared" si="1"/>
        <v>0</v>
      </c>
      <c r="E17" s="63"/>
      <c r="F17" s="63"/>
      <c r="G17" s="63">
        <f t="shared" si="2"/>
        <v>0.51</v>
      </c>
      <c r="H17" s="63"/>
    </row>
    <row r="18" spans="1:8" ht="12.75" customHeight="1">
      <c r="A18" s="107">
        <v>2110301</v>
      </c>
      <c r="B18" s="64" t="s">
        <v>142</v>
      </c>
      <c r="C18" s="63">
        <v>0.51</v>
      </c>
      <c r="D18" s="64">
        <f t="shared" si="1"/>
        <v>0</v>
      </c>
      <c r="E18" s="63"/>
      <c r="F18" s="63"/>
      <c r="G18" s="63">
        <v>0.51</v>
      </c>
      <c r="H18" s="63"/>
    </row>
    <row r="19" spans="1:8" ht="12.75" customHeight="1">
      <c r="A19" s="107">
        <v>224</v>
      </c>
      <c r="B19" s="64" t="s">
        <v>143</v>
      </c>
      <c r="C19" s="63">
        <v>3.36</v>
      </c>
      <c r="D19" s="64">
        <f t="shared" si="1"/>
        <v>0</v>
      </c>
      <c r="E19" s="63"/>
      <c r="F19" s="63"/>
      <c r="G19" s="63">
        <v>3.36</v>
      </c>
      <c r="H19" s="63"/>
    </row>
    <row r="20" spans="1:8" ht="12.75" customHeight="1">
      <c r="A20" s="107">
        <v>22401</v>
      </c>
      <c r="B20" s="63" t="s">
        <v>144</v>
      </c>
      <c r="C20" s="63">
        <v>3.36</v>
      </c>
      <c r="D20" s="64">
        <f t="shared" si="1"/>
        <v>0</v>
      </c>
      <c r="E20" s="63"/>
      <c r="F20" s="63"/>
      <c r="G20" s="63">
        <v>3.36</v>
      </c>
      <c r="H20" s="63"/>
    </row>
    <row r="21" spans="1:8" ht="12.75" customHeight="1">
      <c r="A21" s="107">
        <v>22401099</v>
      </c>
      <c r="B21" s="63" t="s">
        <v>145</v>
      </c>
      <c r="C21" s="63">
        <v>3.36</v>
      </c>
      <c r="D21" s="64">
        <f t="shared" si="1"/>
        <v>0</v>
      </c>
      <c r="E21" s="63"/>
      <c r="F21" s="63"/>
      <c r="G21" s="63">
        <v>3.36</v>
      </c>
      <c r="H21" s="63"/>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B1" sqref="B1:B65536"/>
    </sheetView>
  </sheetViews>
  <sheetFormatPr defaultColWidth="9.16015625" defaultRowHeight="12.75" customHeight="1"/>
  <cols>
    <col min="1" max="1" width="19" style="0" customWidth="1"/>
    <col min="2" max="2" width="43" style="0" customWidth="1"/>
    <col min="3" max="6" width="29.33203125" style="0" customWidth="1"/>
    <col min="7" max="255" width="9.16015625" style="0" customWidth="1"/>
  </cols>
  <sheetData>
    <row r="1" ht="21" customHeight="1">
      <c r="A1" s="49" t="s">
        <v>21</v>
      </c>
    </row>
    <row r="2" spans="1:6" ht="21" customHeight="1">
      <c r="A2" s="93" t="s">
        <v>164</v>
      </c>
      <c r="B2" s="93"/>
      <c r="C2" s="93"/>
      <c r="D2" s="93"/>
      <c r="E2" s="93"/>
      <c r="F2" s="93"/>
    </row>
    <row r="3" ht="21" customHeight="1">
      <c r="F3" s="94" t="s">
        <v>35</v>
      </c>
    </row>
    <row r="4" spans="1:6" ht="22.5" customHeight="1">
      <c r="A4" s="95" t="s">
        <v>165</v>
      </c>
      <c r="B4" s="95" t="s">
        <v>166</v>
      </c>
      <c r="C4" s="95" t="s">
        <v>116</v>
      </c>
      <c r="D4" s="95" t="s">
        <v>162</v>
      </c>
      <c r="E4" s="95" t="s">
        <v>163</v>
      </c>
      <c r="F4" s="95" t="s">
        <v>161</v>
      </c>
    </row>
    <row r="5" spans="1:6" ht="15.75" customHeight="1">
      <c r="A5" s="96" t="s">
        <v>128</v>
      </c>
      <c r="B5" s="96" t="s">
        <v>128</v>
      </c>
      <c r="C5" s="96">
        <v>1</v>
      </c>
      <c r="D5" s="96">
        <v>2</v>
      </c>
      <c r="E5" s="96">
        <v>3</v>
      </c>
      <c r="F5" s="96" t="s">
        <v>128</v>
      </c>
    </row>
    <row r="6" spans="1:6" ht="15.75" customHeight="1">
      <c r="A6" s="97"/>
      <c r="B6" s="97" t="s">
        <v>116</v>
      </c>
      <c r="C6" s="97">
        <f>D6+E6</f>
        <v>1558.2999999999997</v>
      </c>
      <c r="D6" s="97">
        <f>D7+D33</f>
        <v>1360.7699999999998</v>
      </c>
      <c r="E6" s="97">
        <f>E19</f>
        <v>197.53000000000003</v>
      </c>
      <c r="F6" s="97"/>
    </row>
    <row r="7" spans="1:6" ht="12.75" customHeight="1">
      <c r="A7" s="98" t="s">
        <v>167</v>
      </c>
      <c r="B7" s="98" t="s">
        <v>168</v>
      </c>
      <c r="C7" s="99">
        <f aca="true" t="shared" si="0" ref="C7:C18">D7</f>
        <v>1357.2899999999997</v>
      </c>
      <c r="D7" s="99">
        <f>SUM(D8:D18)</f>
        <v>1357.2899999999997</v>
      </c>
      <c r="E7" s="99"/>
      <c r="F7" s="99"/>
    </row>
    <row r="8" spans="1:6" ht="12.75" customHeight="1">
      <c r="A8" s="98" t="s">
        <v>169</v>
      </c>
      <c r="B8" s="98" t="s">
        <v>170</v>
      </c>
      <c r="C8" s="99">
        <f t="shared" si="0"/>
        <v>334.93</v>
      </c>
      <c r="D8" s="99">
        <v>334.93</v>
      </c>
      <c r="E8" s="99"/>
      <c r="F8" s="99"/>
    </row>
    <row r="9" spans="1:6" ht="12.75" customHeight="1">
      <c r="A9" s="98" t="s">
        <v>171</v>
      </c>
      <c r="B9" s="98" t="s">
        <v>172</v>
      </c>
      <c r="C9" s="99">
        <f t="shared" si="0"/>
        <v>60.33</v>
      </c>
      <c r="D9" s="99">
        <v>60.33</v>
      </c>
      <c r="E9" s="99"/>
      <c r="F9" s="99"/>
    </row>
    <row r="10" spans="1:6" ht="12.75" customHeight="1">
      <c r="A10" s="98" t="s">
        <v>173</v>
      </c>
      <c r="B10" s="98" t="s">
        <v>174</v>
      </c>
      <c r="C10" s="99">
        <f t="shared" si="0"/>
        <v>285.07</v>
      </c>
      <c r="D10" s="99">
        <v>285.07</v>
      </c>
      <c r="E10" s="99"/>
      <c r="F10" s="99"/>
    </row>
    <row r="11" spans="1:6" ht="12.75" customHeight="1">
      <c r="A11" s="98" t="s">
        <v>175</v>
      </c>
      <c r="B11" s="98" t="s">
        <v>176</v>
      </c>
      <c r="C11" s="99">
        <f t="shared" si="0"/>
        <v>319.14</v>
      </c>
      <c r="D11" s="99">
        <v>319.14</v>
      </c>
      <c r="E11" s="99"/>
      <c r="F11" s="99"/>
    </row>
    <row r="12" spans="1:6" ht="12.75" customHeight="1">
      <c r="A12" s="98" t="s">
        <v>177</v>
      </c>
      <c r="B12" s="98" t="s">
        <v>178</v>
      </c>
      <c r="C12" s="99">
        <f t="shared" si="0"/>
        <v>115.23</v>
      </c>
      <c r="D12" s="99">
        <v>115.23</v>
      </c>
      <c r="E12" s="99"/>
      <c r="F12" s="99"/>
    </row>
    <row r="13" spans="1:6" ht="12.75" customHeight="1">
      <c r="A13" s="98" t="s">
        <v>179</v>
      </c>
      <c r="B13" s="98" t="s">
        <v>180</v>
      </c>
      <c r="C13" s="99">
        <f t="shared" si="0"/>
        <v>52.78</v>
      </c>
      <c r="D13" s="99">
        <v>52.78</v>
      </c>
      <c r="E13" s="99"/>
      <c r="F13" s="99"/>
    </row>
    <row r="14" spans="1:6" ht="12.75" customHeight="1">
      <c r="A14" s="98" t="s">
        <v>181</v>
      </c>
      <c r="B14" s="98" t="s">
        <v>182</v>
      </c>
      <c r="C14" s="99">
        <f t="shared" si="0"/>
        <v>40.69</v>
      </c>
      <c r="D14">
        <v>40.69</v>
      </c>
      <c r="E14" s="99"/>
      <c r="F14" s="99"/>
    </row>
    <row r="15" spans="1:6" ht="12.75" customHeight="1">
      <c r="A15" s="98" t="s">
        <v>183</v>
      </c>
      <c r="B15" s="98" t="s">
        <v>184</v>
      </c>
      <c r="C15" s="99">
        <f t="shared" si="0"/>
        <v>20.26</v>
      </c>
      <c r="D15" s="99">
        <v>20.26</v>
      </c>
      <c r="E15" s="99"/>
      <c r="F15" s="99"/>
    </row>
    <row r="16" spans="1:6" ht="12.75" customHeight="1">
      <c r="A16" s="98" t="s">
        <v>185</v>
      </c>
      <c r="B16" s="98" t="s">
        <v>186</v>
      </c>
      <c r="C16" s="99">
        <f t="shared" si="0"/>
        <v>8.33</v>
      </c>
      <c r="D16" s="99">
        <v>8.33</v>
      </c>
      <c r="E16" s="99"/>
      <c r="F16" s="99"/>
    </row>
    <row r="17" spans="1:6" ht="12.75" customHeight="1">
      <c r="A17" s="98" t="s">
        <v>187</v>
      </c>
      <c r="B17" s="98" t="s">
        <v>188</v>
      </c>
      <c r="C17" s="99">
        <f t="shared" si="0"/>
        <v>85.84</v>
      </c>
      <c r="D17" s="99">
        <v>85.84</v>
      </c>
      <c r="E17" s="99"/>
      <c r="F17" s="99"/>
    </row>
    <row r="18" spans="1:6" ht="12.75" customHeight="1">
      <c r="A18" s="98" t="s">
        <v>189</v>
      </c>
      <c r="B18" s="98" t="s">
        <v>190</v>
      </c>
      <c r="C18" s="99">
        <f t="shared" si="0"/>
        <v>34.69</v>
      </c>
      <c r="D18" s="99">
        <v>34.69</v>
      </c>
      <c r="E18" s="99"/>
      <c r="F18" s="100"/>
    </row>
    <row r="19" spans="1:6" ht="12.75" customHeight="1">
      <c r="A19" s="98" t="s">
        <v>191</v>
      </c>
      <c r="B19" s="98" t="s">
        <v>192</v>
      </c>
      <c r="C19" s="99">
        <f>E19+F19</f>
        <v>197.53000000000003</v>
      </c>
      <c r="D19" s="99"/>
      <c r="E19" s="99">
        <f>SUM(E20:E32)</f>
        <v>197.53000000000003</v>
      </c>
      <c r="F19" s="100"/>
    </row>
    <row r="20" spans="1:6" ht="12.75" customHeight="1">
      <c r="A20" s="98" t="s">
        <v>193</v>
      </c>
      <c r="B20" s="98" t="s">
        <v>194</v>
      </c>
      <c r="C20" s="99">
        <f aca="true" t="shared" si="1" ref="C20:C27">E20</f>
        <v>34.11</v>
      </c>
      <c r="D20" s="99"/>
      <c r="E20" s="99">
        <v>34.11</v>
      </c>
      <c r="F20" s="99"/>
    </row>
    <row r="21" spans="1:6" ht="12.75" customHeight="1">
      <c r="A21" s="98" t="s">
        <v>195</v>
      </c>
      <c r="B21" s="98" t="s">
        <v>196</v>
      </c>
      <c r="C21" s="99">
        <f t="shared" si="1"/>
        <v>3.06</v>
      </c>
      <c r="D21" s="100"/>
      <c r="E21" s="99">
        <v>3.06</v>
      </c>
      <c r="F21" s="99"/>
    </row>
    <row r="22" spans="1:6" ht="12.75" customHeight="1">
      <c r="A22" s="98" t="s">
        <v>197</v>
      </c>
      <c r="B22" s="98" t="s">
        <v>198</v>
      </c>
      <c r="C22" s="99">
        <f t="shared" si="1"/>
        <v>0.24</v>
      </c>
      <c r="D22" s="100"/>
      <c r="E22" s="100">
        <v>0.24</v>
      </c>
      <c r="F22" s="99"/>
    </row>
    <row r="23" spans="1:6" ht="12.75" customHeight="1">
      <c r="A23" s="98" t="s">
        <v>199</v>
      </c>
      <c r="B23" s="98" t="s">
        <v>200</v>
      </c>
      <c r="C23" s="99">
        <f t="shared" si="1"/>
        <v>1.34</v>
      </c>
      <c r="D23" s="100"/>
      <c r="E23" s="100">
        <v>1.34</v>
      </c>
      <c r="F23" s="99"/>
    </row>
    <row r="24" spans="1:6" ht="12.75" customHeight="1">
      <c r="A24" s="98" t="s">
        <v>201</v>
      </c>
      <c r="B24" s="98" t="s">
        <v>202</v>
      </c>
      <c r="C24" s="99">
        <f t="shared" si="1"/>
        <v>9.53</v>
      </c>
      <c r="D24" s="100"/>
      <c r="E24" s="100">
        <v>9.53</v>
      </c>
      <c r="F24" s="99"/>
    </row>
    <row r="25" spans="1:6" ht="12.75" customHeight="1">
      <c r="A25" s="98" t="s">
        <v>203</v>
      </c>
      <c r="B25" s="98" t="s">
        <v>204</v>
      </c>
      <c r="C25" s="99">
        <f t="shared" si="1"/>
        <v>3.11</v>
      </c>
      <c r="D25" s="100"/>
      <c r="E25" s="100">
        <v>3.11</v>
      </c>
      <c r="F25" s="99"/>
    </row>
    <row r="26" spans="1:6" ht="12.75" customHeight="1">
      <c r="A26" s="98" t="s">
        <v>205</v>
      </c>
      <c r="B26" s="98" t="s">
        <v>206</v>
      </c>
      <c r="C26" s="99">
        <f t="shared" si="1"/>
        <v>15.87</v>
      </c>
      <c r="D26" s="100"/>
      <c r="E26" s="100">
        <v>15.87</v>
      </c>
      <c r="F26" s="99"/>
    </row>
    <row r="27" spans="1:6" ht="12.75" customHeight="1">
      <c r="A27" s="98" t="s">
        <v>207</v>
      </c>
      <c r="B27" s="98" t="s">
        <v>208</v>
      </c>
      <c r="C27" s="99">
        <f t="shared" si="1"/>
        <v>2.18</v>
      </c>
      <c r="D27" s="100"/>
      <c r="E27" s="100">
        <v>2.18</v>
      </c>
      <c r="F27" s="99"/>
    </row>
    <row r="28" spans="1:6" ht="12.75" customHeight="1">
      <c r="A28" s="98" t="s">
        <v>209</v>
      </c>
      <c r="B28" s="98" t="s">
        <v>210</v>
      </c>
      <c r="C28" s="99">
        <f>E28+F28</f>
        <v>60.67</v>
      </c>
      <c r="D28" s="100"/>
      <c r="E28" s="100">
        <v>60.67</v>
      </c>
      <c r="F28" s="99"/>
    </row>
    <row r="29" spans="1:6" ht="12.75" customHeight="1">
      <c r="A29" s="98" t="s">
        <v>211</v>
      </c>
      <c r="B29" s="98" t="s">
        <v>212</v>
      </c>
      <c r="C29" s="99">
        <f>E29+F29</f>
        <v>0</v>
      </c>
      <c r="D29" s="100"/>
      <c r="E29" s="100"/>
      <c r="F29" s="99"/>
    </row>
    <row r="30" spans="1:6" ht="12.75" customHeight="1">
      <c r="A30" s="98" t="s">
        <v>213</v>
      </c>
      <c r="B30" s="98" t="s">
        <v>214</v>
      </c>
      <c r="C30" s="99">
        <f aca="true" t="shared" si="2" ref="C30:C32">E30</f>
        <v>3.78</v>
      </c>
      <c r="D30" s="100"/>
      <c r="E30" s="100">
        <v>3.78</v>
      </c>
      <c r="F30" s="99"/>
    </row>
    <row r="31" spans="1:6" ht="12.75" customHeight="1">
      <c r="A31" s="98" t="s">
        <v>215</v>
      </c>
      <c r="B31" s="98" t="s">
        <v>216</v>
      </c>
      <c r="C31" s="99">
        <f t="shared" si="2"/>
        <v>12.3</v>
      </c>
      <c r="D31" s="100"/>
      <c r="E31" s="100">
        <v>12.3</v>
      </c>
      <c r="F31" s="100"/>
    </row>
    <row r="32" spans="1:6" ht="12.75" customHeight="1">
      <c r="A32" s="98" t="s">
        <v>217</v>
      </c>
      <c r="B32" s="98" t="s">
        <v>218</v>
      </c>
      <c r="C32" s="99">
        <f t="shared" si="2"/>
        <v>51.34</v>
      </c>
      <c r="D32" s="100"/>
      <c r="E32" s="100">
        <v>51.34</v>
      </c>
      <c r="F32" s="100"/>
    </row>
    <row r="33" spans="1:6" ht="12.75" customHeight="1">
      <c r="A33" s="98" t="s">
        <v>219</v>
      </c>
      <c r="B33" s="98" t="s">
        <v>220</v>
      </c>
      <c r="C33" s="99">
        <v>3.48</v>
      </c>
      <c r="D33" s="100">
        <v>3.48</v>
      </c>
      <c r="E33" s="100"/>
      <c r="F33" s="63"/>
    </row>
    <row r="34" spans="1:6" ht="12.75" customHeight="1">
      <c r="A34" s="98" t="s">
        <v>221</v>
      </c>
      <c r="B34" s="98" t="s">
        <v>222</v>
      </c>
      <c r="C34" s="99">
        <v>3.48</v>
      </c>
      <c r="D34" s="100">
        <v>3.48</v>
      </c>
      <c r="E34" s="100"/>
      <c r="F34" s="100"/>
    </row>
  </sheetData>
  <sheetProtection/>
  <printOptions horizontalCentered="1"/>
  <pageMargins left="0.59" right="0.59" top="0.7900000000000001" bottom="0.7900000000000001" header="0.5" footer="0.5"/>
  <pageSetup fitToHeight="1000"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E10" sqref="E10"/>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5" t="s">
        <v>223</v>
      </c>
      <c r="B2" s="65"/>
      <c r="C2" s="65"/>
      <c r="D2" s="65"/>
      <c r="E2" s="65"/>
      <c r="F2" s="65"/>
      <c r="G2" s="65"/>
      <c r="H2" s="65"/>
    </row>
    <row r="3" spans="1:8" ht="16.5" customHeight="1">
      <c r="A3" s="66"/>
      <c r="B3" s="66"/>
      <c r="C3" s="67"/>
      <c r="D3" s="68"/>
      <c r="E3" s="68"/>
      <c r="F3" s="68"/>
      <c r="G3" s="69"/>
      <c r="H3" s="70" t="s">
        <v>35</v>
      </c>
    </row>
    <row r="4" spans="1:8" ht="19.5" customHeight="1">
      <c r="A4" s="71" t="s">
        <v>38</v>
      </c>
      <c r="B4" s="71"/>
      <c r="C4" s="72" t="s">
        <v>224</v>
      </c>
      <c r="D4" s="72" t="s">
        <v>225</v>
      </c>
      <c r="E4" s="73" t="s">
        <v>226</v>
      </c>
      <c r="F4" s="74"/>
      <c r="G4" s="75"/>
      <c r="H4" s="72" t="s">
        <v>227</v>
      </c>
    </row>
    <row r="5" spans="1:8" ht="35.25" customHeight="1">
      <c r="A5" s="71" t="s">
        <v>228</v>
      </c>
      <c r="B5" s="71" t="s">
        <v>113</v>
      </c>
      <c r="C5" s="76"/>
      <c r="D5" s="76"/>
      <c r="E5" s="71" t="s">
        <v>125</v>
      </c>
      <c r="F5" s="71" t="s">
        <v>146</v>
      </c>
      <c r="G5" s="71" t="s">
        <v>147</v>
      </c>
      <c r="H5" s="76"/>
    </row>
    <row r="6" spans="1:8" ht="16.5" customHeight="1">
      <c r="A6" s="77" t="s">
        <v>116</v>
      </c>
      <c r="B6" s="78"/>
      <c r="C6" s="78"/>
      <c r="D6" s="79"/>
      <c r="E6" s="80"/>
      <c r="F6" s="80"/>
      <c r="G6" s="79"/>
      <c r="H6" s="79"/>
    </row>
    <row r="7" spans="1:10" ht="16.5" customHeight="1">
      <c r="A7" s="81"/>
      <c r="B7" s="82"/>
      <c r="C7" s="82"/>
      <c r="D7" s="83"/>
      <c r="E7" s="84"/>
      <c r="F7" s="84"/>
      <c r="G7" s="83"/>
      <c r="H7" s="84"/>
      <c r="J7" s="49"/>
    </row>
    <row r="8" spans="1:8" ht="16.5" customHeight="1">
      <c r="A8" s="81"/>
      <c r="B8" s="82"/>
      <c r="C8" s="82"/>
      <c r="D8" s="83"/>
      <c r="E8" s="84"/>
      <c r="F8" s="84"/>
      <c r="G8" s="83"/>
      <c r="H8" s="84"/>
    </row>
    <row r="9" spans="1:9" ht="16.5" customHeight="1">
      <c r="A9" s="81"/>
      <c r="B9" s="82"/>
      <c r="C9" s="82"/>
      <c r="D9" s="83"/>
      <c r="E9" s="84"/>
      <c r="F9" s="84"/>
      <c r="G9" s="83"/>
      <c r="H9" s="84"/>
      <c r="I9" s="49"/>
    </row>
    <row r="10" spans="1:9" ht="16.5" customHeight="1">
      <c r="A10" s="81"/>
      <c r="B10" s="82"/>
      <c r="C10" s="82"/>
      <c r="D10" s="83"/>
      <c r="E10" s="84"/>
      <c r="F10" s="84"/>
      <c r="G10" s="85"/>
      <c r="H10" s="84"/>
      <c r="I10" s="49"/>
    </row>
    <row r="11" spans="1:8" ht="16.5" customHeight="1">
      <c r="A11" s="81"/>
      <c r="B11" s="82"/>
      <c r="C11" s="82"/>
      <c r="D11" s="83"/>
      <c r="E11" s="84"/>
      <c r="F11" s="84"/>
      <c r="G11" s="83"/>
      <c r="H11" s="84"/>
    </row>
    <row r="12" spans="1:8" ht="16.5" customHeight="1">
      <c r="A12" s="81"/>
      <c r="B12" s="82"/>
      <c r="C12" s="82"/>
      <c r="D12" s="83"/>
      <c r="E12" s="84"/>
      <c r="F12" s="84"/>
      <c r="G12" s="83"/>
      <c r="H12" s="84"/>
    </row>
    <row r="13" spans="1:8" ht="16.5" customHeight="1">
      <c r="A13" s="81"/>
      <c r="B13" s="82"/>
      <c r="C13" s="82"/>
      <c r="D13" s="83"/>
      <c r="E13" s="84"/>
      <c r="F13" s="84"/>
      <c r="G13" s="83"/>
      <c r="H13" s="84"/>
    </row>
    <row r="14" spans="1:8" ht="16.5" customHeight="1">
      <c r="A14" s="86"/>
      <c r="B14" s="82"/>
      <c r="C14" s="82"/>
      <c r="D14" s="83"/>
      <c r="E14" s="84"/>
      <c r="F14" s="84"/>
      <c r="G14" s="83"/>
      <c r="H14" s="84"/>
    </row>
    <row r="15" spans="1:8" ht="16.5" customHeight="1">
      <c r="A15" s="86"/>
      <c r="B15" s="82"/>
      <c r="C15" s="82"/>
      <c r="D15" s="83"/>
      <c r="E15" s="84"/>
      <c r="F15" s="84"/>
      <c r="G15" s="83"/>
      <c r="H15" s="84"/>
    </row>
    <row r="16" spans="1:8" ht="16.5" customHeight="1">
      <c r="A16" s="86"/>
      <c r="B16" s="82"/>
      <c r="C16" s="82"/>
      <c r="D16" s="83"/>
      <c r="E16" s="84"/>
      <c r="F16" s="84"/>
      <c r="G16" s="87"/>
      <c r="H16" s="84"/>
    </row>
    <row r="17" spans="1:8" ht="16.5" customHeight="1">
      <c r="A17" s="88"/>
      <c r="B17" s="89"/>
      <c r="C17" s="89"/>
      <c r="D17" s="83"/>
      <c r="E17" s="84"/>
      <c r="F17" s="84"/>
      <c r="G17" s="83"/>
      <c r="H17" s="84"/>
    </row>
    <row r="18" spans="1:8" ht="16.5" customHeight="1">
      <c r="A18" s="90"/>
      <c r="B18" s="89"/>
      <c r="C18" s="89"/>
      <c r="D18" s="83"/>
      <c r="E18" s="84"/>
      <c r="F18" s="84"/>
      <c r="G18" s="83"/>
      <c r="H18" s="84"/>
    </row>
    <row r="19" spans="1:8" ht="16.5" customHeight="1">
      <c r="A19" s="90"/>
      <c r="B19" s="89"/>
      <c r="C19" s="89"/>
      <c r="D19" s="83"/>
      <c r="E19" s="84"/>
      <c r="F19" s="84"/>
      <c r="G19" s="83"/>
      <c r="H19" s="84"/>
    </row>
    <row r="20" spans="1:8" ht="16.5" customHeight="1">
      <c r="A20" s="86"/>
      <c r="B20" s="89"/>
      <c r="C20" s="89"/>
      <c r="D20" s="83"/>
      <c r="E20" s="84"/>
      <c r="F20" s="84"/>
      <c r="G20" s="91"/>
      <c r="H20" s="84"/>
    </row>
    <row r="21" spans="1:8" ht="16.5" customHeight="1">
      <c r="A21" s="92" t="s">
        <v>229</v>
      </c>
      <c r="B21" s="92"/>
      <c r="C21" s="92"/>
      <c r="D21" s="92"/>
      <c r="E21" s="92"/>
      <c r="F21" s="92"/>
      <c r="G21" s="92"/>
      <c r="H21" s="9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WPS_1547115751</cp:lastModifiedBy>
  <dcterms:created xsi:type="dcterms:W3CDTF">2018-01-09T01:56:11Z</dcterms:created>
  <dcterms:modified xsi:type="dcterms:W3CDTF">2020-11-02T02:41:29Z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14</vt:lpwstr>
  </property>
</Properties>
</file>