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9" activeTab="10"/>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0-1部门决算项目绩效目标自评表" sheetId="13" r:id="rId13"/>
    <sheet name="表10-2部门决算项目绩效目标自评表" sheetId="14" r:id="rId14"/>
    <sheet name="表10-3部门决算项目绩效目标自评表" sheetId="15" r:id="rId15"/>
    <sheet name="表11-部门决算整体支出绩效目标自评表" sheetId="16" r:id="rId16"/>
  </sheets>
  <definedNames>
    <definedName name="_xlnm.Print_Area" localSheetId="5">'表4-部门决算财政拨款收支总表'!$A$1:$H$41</definedName>
    <definedName name="_xlnm.Print_Area" localSheetId="3">'表2-部门决算收入总表'!$A$1:$S$21</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'表3-部门决算支出总表'!$A$1:$L$21</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5">'表11-部门决算整体支出绩效目标自评表'!$1:$4</definedName>
  </definedNames>
  <calcPr fullCalcOnLoad="1"/>
</workbook>
</file>

<file path=xl/sharedStrings.xml><?xml version="1.0" encoding="utf-8"?>
<sst xmlns="http://schemas.openxmlformats.org/spreadsheetml/2006/main" count="731" uniqueCount="392">
  <si>
    <t>附件2</t>
  </si>
  <si>
    <t>2019年部门决算公开报表</t>
  </si>
  <si>
    <t xml:space="preserve">                            部门名称：榆林市榆阳区交通运输局</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</si>
  <si>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</si>
  <si>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</si>
  <si>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</si>
  <si>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</si>
  <si>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</si>
  <si>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</si>
  <si>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</si>
  <si>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</si>
  <si>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</si>
  <si>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</si>
  <si>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</si>
  <si>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</si>
  <si>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</si>
  <si>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</si>
  <si>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</si>
  <si>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</si>
  <si>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</si>
  <si>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</si>
  <si>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</si>
  <si>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t>2019年部门决算一般公共预算基本支出明细表（按经济分类科目分）</t>
  </si>
  <si>
    <t>表7</t>
  </si>
  <si>
    <t>2019年部门决算政府性基金收支表</t>
  </si>
  <si>
    <t>是</t>
  </si>
  <si>
    <t>无政府性基金收支</t>
  </si>
  <si>
    <t>表8</t>
  </si>
  <si>
    <t>2019年部门决算一般公共预算拨款“三公”经费及会议费、培训费支出表</t>
  </si>
  <si>
    <t>表9</t>
  </si>
  <si>
    <t>2019年度部门决算单位构成表</t>
  </si>
  <si>
    <t>表10</t>
  </si>
  <si>
    <t>2019年部门决算项目绩效目标自评表</t>
  </si>
  <si>
    <t>表11</t>
  </si>
  <si>
    <t>2019年部门决算整体支出绩效目标自评表</t>
  </si>
  <si>
    <t>无整体支出绩效目标</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</si>
  <si>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</si>
  <si>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</si>
  <si>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</si>
  <si>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</si>
  <si>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</si>
  <si>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</si>
  <si>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</si>
  <si>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</si>
  <si>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</si>
  <si>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</si>
  <si>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</si>
  <si>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</si>
  <si>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</si>
  <si>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</si>
  <si>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</si>
  <si>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</si>
  <si>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</si>
  <si>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</si>
  <si>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</si>
  <si>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</si>
  <si>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</si>
  <si>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</si>
  <si>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</si>
  <si>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</si>
  <si>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</si>
  <si>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</si>
  <si>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</si>
  <si>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</si>
  <si>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</si>
  <si>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</si>
  <si>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</si>
  <si>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</si>
  <si>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</si>
  <si>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</si>
  <si>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</si>
  <si>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</si>
  <si>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</si>
  <si>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</si>
  <si>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</si>
  <si>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</si>
  <si>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</si>
  <si>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</si>
  <si>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</si>
  <si>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</si>
  <si>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</si>
  <si>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</si>
  <si>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</si>
  <si>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</si>
  <si>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</si>
  <si>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</si>
  <si>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</si>
  <si>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</si>
  <si>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</si>
  <si>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</si>
  <si>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</si>
  <si>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</si>
  <si>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</si>
  <si>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</si>
  <si>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</si>
  <si>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</si>
  <si>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</si>
  <si>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</si>
  <si>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</si>
  <si>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</si>
  <si>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</si>
  <si>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</si>
  <si>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</si>
  <si>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</si>
  <si>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</si>
  <si>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</si>
  <si>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</si>
  <si>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</si>
  <si>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</si>
  <si>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</si>
  <si>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</si>
  <si>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</si>
  <si>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</si>
  <si>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</si>
  <si>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</si>
  <si>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</si>
  <si>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</si>
  <si>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</si>
  <si>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</si>
  <si>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</si>
  <si>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</si>
  <si>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</si>
  <si>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</si>
  <si>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</si>
  <si>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</si>
  <si>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</si>
  <si>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</si>
  <si>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</si>
  <si>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</si>
  <si>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</si>
  <si>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榆阳区交通运输局</t>
  </si>
  <si>
    <t>交通运输支出</t>
  </si>
  <si>
    <t>公路水路运输</t>
  </si>
  <si>
    <t xml:space="preserve">  行政运行</t>
  </si>
  <si>
    <t xml:space="preserve">  其他公路水路运输支出</t>
  </si>
  <si>
    <t>成品油价格改革对交通运输的补贴</t>
  </si>
  <si>
    <t xml:space="preserve">  对农村道路客运的补贴</t>
  </si>
  <si>
    <t>21406</t>
  </si>
  <si>
    <t>车辆购置税支出</t>
  </si>
  <si>
    <t xml:space="preserve">  车辆购置税用于农村公路建设支出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</si>
  <si>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</si>
  <si>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</si>
  <si>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</si>
  <si>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</si>
  <si>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</si>
  <si>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</si>
  <si>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</si>
  <si>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</si>
  <si>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</si>
  <si>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</si>
  <si>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</si>
  <si>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</si>
  <si>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</si>
  <si>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</si>
  <si>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</si>
  <si>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</si>
  <si>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</si>
  <si>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</si>
  <si>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</si>
  <si>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</si>
  <si>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</si>
  <si>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</si>
  <si>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</si>
  <si>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</si>
  <si>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</si>
  <si>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</si>
  <si>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</si>
  <si>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</si>
  <si>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</si>
  <si>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</si>
  <si>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</si>
  <si>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</si>
  <si>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</si>
  <si>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</si>
  <si>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</si>
  <si>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</si>
  <si>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</si>
  <si>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
</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</si>
  <si>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</si>
  <si>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</si>
  <si>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</si>
  <si>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</si>
  <si>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</si>
  <si>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</si>
  <si>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</si>
  <si>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</si>
  <si>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</si>
  <si>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</si>
  <si>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</si>
  <si>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</si>
  <si>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</si>
  <si>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</si>
  <si>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</si>
  <si>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</si>
  <si>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</si>
  <si>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</si>
  <si>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</si>
  <si>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</si>
  <si>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</si>
  <si>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</si>
  <si>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</si>
  <si>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</si>
  <si>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</si>
  <si>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</si>
  <si>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</si>
  <si>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</si>
  <si>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</si>
  <si>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</si>
  <si>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</si>
  <si>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</si>
  <si>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30218</t>
  </si>
  <si>
    <t xml:space="preserve">  专用材料费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</si>
  <si>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</si>
  <si>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</si>
  <si>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</si>
  <si>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</si>
  <si>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</si>
  <si>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</si>
  <si>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</si>
  <si>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t>
  </si>
  <si>
    <t xml:space="preserve">  30299</t>
  </si>
  <si>
    <t xml:space="preserve">  其他商品和服务支出</t>
  </si>
  <si>
    <t>303</t>
  </si>
  <si>
    <t>对个人和家庭的补助</t>
  </si>
  <si>
    <t xml:space="preserve">  30305</t>
  </si>
  <si>
    <t xml:space="preserve">  生活补助</t>
  </si>
  <si>
    <t>310</t>
  </si>
  <si>
    <t>资本性支出</t>
  </si>
  <si>
    <t xml:space="preserve">  31002</t>
  </si>
  <si>
    <t xml:space="preserve">  办公设备购置</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</si>
  <si>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</si>
  <si>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</si>
  <si>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</si>
  <si>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</si>
  <si>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</si>
  <si>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</si>
  <si>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</si>
  <si>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</si>
  <si>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</si>
  <si>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</si>
  <si>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</si>
  <si>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</si>
  <si>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</si>
  <si>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</si>
  <si>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</si>
  <si>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</si>
  <si>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</si>
  <si>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</si>
  <si>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</si>
  <si>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t>**系统</t>
  </si>
  <si>
    <t>预算数</t>
  </si>
  <si>
    <t>2019年部门决算单位构成表</t>
  </si>
  <si>
    <t>部门</t>
  </si>
  <si>
    <t xml:space="preserve">                           榆林市榆阳区交通运输局本级</t>
  </si>
  <si>
    <t xml:space="preserve">                           榆阳区地方海事处下属单位</t>
  </si>
  <si>
    <t xml:space="preserve">                           榆阳区道路运输管理所下属单位</t>
  </si>
  <si>
    <t xml:space="preserve">                           榆阳区农村公路管理站下属单位</t>
  </si>
  <si>
    <t xml:space="preserve">                           榆阳区古道研究室下属单位</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</si>
  <si>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</si>
  <si>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</si>
  <si>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</si>
  <si>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</si>
  <si>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</si>
  <si>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</si>
  <si>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</si>
  <si>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</si>
  <si>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</si>
  <si>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</si>
  <si>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</si>
  <si>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</si>
  <si>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</si>
  <si>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</si>
  <si>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</si>
  <si>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</si>
  <si>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</si>
  <si>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</si>
  <si>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</si>
  <si>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</si>
  <si>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</si>
  <si>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</si>
  <si>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</si>
  <si>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</si>
  <si>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</si>
  <si>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</si>
  <si>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</si>
  <si>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</si>
  <si>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</si>
  <si>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</si>
  <si>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</si>
  <si>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</si>
  <si>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</si>
  <si>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</si>
  <si>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</si>
  <si>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</si>
  <si>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</si>
  <si>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</si>
  <si>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</si>
  <si>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表10-1</t>
  </si>
  <si>
    <t>2019年日常养护</t>
  </si>
  <si>
    <t>榆林市榆阳区交通运输局</t>
  </si>
  <si>
    <t>榆林市榆阳区农村公路管理站</t>
  </si>
  <si>
    <t>完成全区道路养护工作</t>
  </si>
  <si>
    <t>按期完工</t>
  </si>
  <si>
    <t>养护里程</t>
  </si>
  <si>
    <t>4238.82公里</t>
  </si>
  <si>
    <t>完工项目验收合格率</t>
  </si>
  <si>
    <t>投资按期完成率</t>
  </si>
  <si>
    <t>资金支出</t>
  </si>
  <si>
    <t>严格控制资金使用和支出</t>
  </si>
  <si>
    <t>1450.24万元</t>
  </si>
  <si>
    <t>公路养护运营管理水平</t>
  </si>
  <si>
    <t>水平得到提升，安全事故下降</t>
  </si>
  <si>
    <t>明显提升交通运输水平，改善群众生活环境</t>
  </si>
  <si>
    <t>促进工程实施、技术装备等节能降碳</t>
  </si>
  <si>
    <t>效果明显</t>
  </si>
  <si>
    <t>注重绿化和水土保持，保护水资源</t>
  </si>
  <si>
    <t>基础设施使用年限</t>
  </si>
  <si>
    <t>≧1年</t>
  </si>
  <si>
    <t>促进经济发展，节约出行成本</t>
  </si>
  <si>
    <t>群众对公路运输服务水平满意度</t>
  </si>
  <si>
    <t>≧80%</t>
  </si>
  <si>
    <t>无</t>
  </si>
  <si>
    <t>表10-2</t>
  </si>
  <si>
    <t>2019年水毁</t>
  </si>
  <si>
    <t>完成全区道路水毁抢修工作</t>
  </si>
  <si>
    <t>水毁工程</t>
  </si>
  <si>
    <t>1个</t>
  </si>
  <si>
    <t>465.5万元</t>
  </si>
  <si>
    <t>文明施工，完善绿化，保护生态环境</t>
  </si>
  <si>
    <t>基础设施使用影响</t>
  </si>
  <si>
    <t>服务人民群众安全便捷出行，减少资源浪费</t>
  </si>
  <si>
    <t>表10-3</t>
  </si>
  <si>
    <t>2019年运煤专线环保治理工程</t>
  </si>
  <si>
    <t>完成运煤专线100米内环保治理工作</t>
  </si>
  <si>
    <t>100米</t>
  </si>
  <si>
    <t>94.832544万元</t>
  </si>
  <si>
    <t>促进沿线经济增长</t>
  </si>
  <si>
    <t>服务群众安全出行</t>
  </si>
  <si>
    <t>明显提升交通运输水平</t>
  </si>
  <si>
    <t>加强环境保护</t>
  </si>
  <si>
    <t>社会影响</t>
  </si>
  <si>
    <t>减少资源浪费</t>
  </si>
  <si>
    <t>节约出行成本</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</si>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</sst>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61">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12"/>
      <color indexed="8"/>
      <name val="宋体"/>
      <family val="0"/>
    </font>
    <font>
      <sz val="48"/>
      <name val="宋体"/>
      <family val="0"/>
    </font>
    <font>
      <b/>
      <sz val="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sz val="14"/>
      <color rgb="FFFF0000"/>
      <name val="Arial"/>
      <family val="2"/>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11">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 fillId="0" borderId="9"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8"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5" fillId="0" borderId="9" xfId="63" applyFont="1" applyBorder="1" applyAlignment="1">
      <alignment horizontal="left" vertical="center" wrapText="1"/>
      <protection/>
    </xf>
    <xf numFmtId="0" fontId="58" fillId="0" borderId="9" xfId="0" applyFont="1" applyFill="1" applyBorder="1" applyAlignment="1">
      <alignment horizontal="center" vertical="center" wrapText="1"/>
    </xf>
    <xf numFmtId="9" fontId="58" fillId="0" borderId="9" xfId="0" applyNumberFormat="1" applyFont="1" applyFill="1" applyBorder="1" applyAlignment="1">
      <alignment horizontal="center" vertical="center" wrapText="1"/>
    </xf>
    <xf numFmtId="0" fontId="5" fillId="0" borderId="9" xfId="63" applyFont="1" applyBorder="1" applyAlignment="1">
      <alignment vertical="center" wrapText="1"/>
      <protection/>
    </xf>
    <xf numFmtId="0" fontId="5" fillId="0" borderId="11" xfId="63" applyFont="1" applyBorder="1" applyAlignment="1">
      <alignment horizontal="center" vertical="center" wrapText="1"/>
      <protection/>
    </xf>
    <xf numFmtId="9" fontId="5" fillId="0" borderId="9" xfId="63" applyNumberFormat="1" applyFont="1" applyBorder="1" applyAlignment="1">
      <alignment horizontal="center" vertical="center" wrapText="1"/>
      <protection/>
    </xf>
    <xf numFmtId="9" fontId="5" fillId="0" borderId="9" xfId="63" applyNumberFormat="1"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left"/>
    </xf>
    <xf numFmtId="0" fontId="59"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Fill="1" applyAlignment="1">
      <alignment/>
    </xf>
    <xf numFmtId="0" fontId="9" fillId="0" borderId="0" xfId="0" applyFont="1" applyFill="1" applyAlignment="1">
      <alignment horizontal="center" vertical="center"/>
    </xf>
    <xf numFmtId="0" fontId="10" fillId="0" borderId="21"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10"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right" vertical="center"/>
    </xf>
    <xf numFmtId="0" fontId="0" fillId="0" borderId="16" xfId="0"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right"/>
    </xf>
    <xf numFmtId="0" fontId="0" fillId="0" borderId="9" xfId="0" applyBorder="1" applyAlignment="1">
      <alignment horizontal="right"/>
    </xf>
    <xf numFmtId="0" fontId="0" fillId="0" borderId="9" xfId="0" applyBorder="1" applyAlignment="1">
      <alignment horizontal="righ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49" fontId="0"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60" fillId="0" borderId="9" xfId="0" applyNumberFormat="1" applyFont="1" applyBorder="1" applyAlignment="1">
      <alignment horizontal="left" vertical="center"/>
    </xf>
    <xf numFmtId="0" fontId="60"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20" xfId="0" applyNumberFormat="1" applyFont="1" applyBorder="1" applyAlignment="1">
      <alignment horizontal="center" vertical="center"/>
    </xf>
    <xf numFmtId="0" fontId="0" fillId="0" borderId="9" xfId="0" applyFont="1" applyBorder="1" applyAlignment="1">
      <alignment horizontal="center" vertical="center"/>
    </xf>
    <xf numFmtId="0" fontId="1" fillId="0" borderId="12" xfId="0" applyFont="1" applyBorder="1" applyAlignment="1">
      <alignment horizontal="left" vertical="center"/>
    </xf>
    <xf numFmtId="0" fontId="0" fillId="0" borderId="9" xfId="0" applyFont="1" applyBorder="1" applyAlignment="1">
      <alignment/>
    </xf>
    <xf numFmtId="0" fontId="0" fillId="0" borderId="9" xfId="0" applyFont="1" applyBorder="1" applyAlignment="1">
      <alignment horizontal="left" vertical="center"/>
    </xf>
    <xf numFmtId="0" fontId="0" fillId="0" borderId="0" xfId="0" applyFont="1" applyAlignment="1">
      <alignment/>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1" sqref="A21"/>
    </sheetView>
  </sheetViews>
  <sheetFormatPr defaultColWidth="9.16015625" defaultRowHeight="11.25"/>
  <cols>
    <col min="1" max="1" width="163" style="0" customWidth="1"/>
    <col min="2" max="2" width="62.83203125" style="0" customWidth="1"/>
  </cols>
  <sheetData>
    <row r="1" ht="11.25">
      <c r="A1" t="s">
        <v>0</v>
      </c>
    </row>
    <row r="2" ht="93" customHeight="1">
      <c r="A2" s="207" t="s">
        <v>1</v>
      </c>
    </row>
    <row r="3" spans="1:14" ht="93.75" customHeight="1">
      <c r="A3" s="208"/>
      <c r="N3" s="75"/>
    </row>
    <row r="4" ht="81.75" customHeight="1">
      <c r="A4" s="209" t="s">
        <v>2</v>
      </c>
    </row>
    <row r="5" ht="40.5" customHeight="1">
      <c r="A5" s="209" t="s">
        <v>3</v>
      </c>
    </row>
    <row r="6" ht="36.75" customHeight="1">
      <c r="A6" s="209" t="s">
        <v>4</v>
      </c>
    </row>
    <row r="7" ht="12.75" customHeight="1">
      <c r="A7" s="210"/>
    </row>
    <row r="8" ht="12.75" customHeight="1">
      <c r="A8" s="210"/>
    </row>
    <row r="9" ht="12.75" customHeight="1">
      <c r="A9" s="210"/>
    </row>
    <row r="10" ht="12.75" customHeight="1">
      <c r="A10" s="210"/>
    </row>
    <row r="11" ht="12.75" customHeight="1">
      <c r="A11" s="210"/>
    </row>
    <row r="12" ht="12.75" customHeight="1">
      <c r="A12" s="210"/>
    </row>
    <row r="13" ht="12.75" customHeight="1">
      <c r="A13" s="210"/>
    </row>
  </sheetData>
  <sheetProtection/>
  <printOptions horizontalCentered="1" verticalCentered="1"/>
  <pageMargins left="0.75" right="0.75" top="0.7900000000000001" bottom="1" header="0" footer="0"/>
  <pageSetup orientation="landscape" scale="95"/>
</worksheet>
</file>

<file path=xl/worksheets/sheet10.xml><?xml version="1.0" encoding="utf-8"?>
<worksheet xmlns="http://schemas.openxmlformats.org/spreadsheetml/2006/main" xmlns:r="http://schemas.openxmlformats.org/officeDocument/2006/relationships">
  <sheetPr>
    <pageSetUpPr fitToPage="1"/>
  </sheetPr>
  <dimension ref="A1:HV16"/>
  <sheetViews>
    <sheetView showGridLines="0" showZeros="0" workbookViewId="0" topLeftCell="B1">
      <selection activeCell="O12" sqref="O12"/>
    </sheetView>
  </sheetViews>
  <sheetFormatPr defaultColWidth="9.16015625" defaultRowHeight="12.75" customHeight="1"/>
  <cols>
    <col min="1" max="3" width="27.83203125" style="0" customWidth="1"/>
    <col min="4" max="4" width="30" style="0" customWidth="1"/>
    <col min="5" max="5" width="27.83203125" style="0" customWidth="1"/>
    <col min="6" max="12" width="24.16015625" style="0" customWidth="1"/>
    <col min="13" max="230" width="9.16015625" style="0" customWidth="1"/>
  </cols>
  <sheetData>
    <row r="1" ht="30" customHeight="1">
      <c r="A1" s="75" t="s">
        <v>27</v>
      </c>
    </row>
    <row r="2" spans="1:12" ht="28.5" customHeight="1">
      <c r="A2" s="76" t="s">
        <v>28</v>
      </c>
      <c r="B2" s="76"/>
      <c r="C2" s="76"/>
      <c r="D2" s="76"/>
      <c r="E2" s="76"/>
      <c r="F2" s="76"/>
      <c r="G2" s="76"/>
      <c r="H2" s="76"/>
      <c r="I2" s="76"/>
      <c r="J2" s="76"/>
      <c r="K2" s="76"/>
      <c r="L2" s="76"/>
    </row>
    <row r="3" ht="22.5" customHeight="1">
      <c r="L3" t="s">
        <v>36</v>
      </c>
    </row>
    <row r="4" spans="1:12" s="73" customFormat="1" ht="17.25" customHeight="1">
      <c r="A4" s="77" t="s">
        <v>111</v>
      </c>
      <c r="B4" s="77" t="s">
        <v>112</v>
      </c>
      <c r="C4" s="78" t="s">
        <v>237</v>
      </c>
      <c r="D4" s="79" t="s">
        <v>238</v>
      </c>
      <c r="E4" s="79"/>
      <c r="F4" s="79"/>
      <c r="G4" s="79"/>
      <c r="H4" s="79"/>
      <c r="I4" s="79"/>
      <c r="J4" s="79"/>
      <c r="K4" s="79"/>
      <c r="L4" s="79"/>
    </row>
    <row r="5" spans="1:12" s="73" customFormat="1" ht="17.25" customHeight="1">
      <c r="A5" s="77"/>
      <c r="B5" s="77"/>
      <c r="C5" s="78"/>
      <c r="D5" s="78" t="s">
        <v>239</v>
      </c>
      <c r="E5" s="79" t="s">
        <v>240</v>
      </c>
      <c r="F5" s="79"/>
      <c r="G5" s="79"/>
      <c r="H5" s="79"/>
      <c r="I5" s="79"/>
      <c r="J5" s="79"/>
      <c r="K5" s="79" t="s">
        <v>241</v>
      </c>
      <c r="L5" s="79" t="s">
        <v>242</v>
      </c>
    </row>
    <row r="6" spans="1:12" s="73" customFormat="1" ht="23.25" customHeight="1">
      <c r="A6" s="77"/>
      <c r="B6" s="77"/>
      <c r="C6" s="78"/>
      <c r="D6" s="78"/>
      <c r="E6" s="80" t="s">
        <v>243</v>
      </c>
      <c r="F6" s="80" t="s">
        <v>244</v>
      </c>
      <c r="G6" s="80" t="s">
        <v>245</v>
      </c>
      <c r="H6" s="80" t="s">
        <v>246</v>
      </c>
      <c r="I6" s="80"/>
      <c r="J6" s="80"/>
      <c r="K6" s="79"/>
      <c r="L6" s="79"/>
    </row>
    <row r="7" spans="1:12" s="73" customFormat="1" ht="26.25" customHeight="1">
      <c r="A7" s="77"/>
      <c r="B7" s="77"/>
      <c r="C7" s="78"/>
      <c r="D7" s="78"/>
      <c r="E7" s="80"/>
      <c r="F7" s="80"/>
      <c r="G7" s="80"/>
      <c r="H7" s="81" t="s">
        <v>126</v>
      </c>
      <c r="I7" s="81" t="s">
        <v>247</v>
      </c>
      <c r="J7" s="81" t="s">
        <v>248</v>
      </c>
      <c r="K7" s="79"/>
      <c r="L7" s="79"/>
    </row>
    <row r="8" spans="1:12" s="73" customFormat="1" ht="72" customHeight="1">
      <c r="A8" s="82" t="s">
        <v>129</v>
      </c>
      <c r="B8" s="83" t="s">
        <v>249</v>
      </c>
      <c r="C8" s="84">
        <v>1</v>
      </c>
      <c r="D8" s="85">
        <v>2</v>
      </c>
      <c r="E8" s="85">
        <v>3</v>
      </c>
      <c r="F8" s="85">
        <v>4</v>
      </c>
      <c r="G8" s="84">
        <v>5</v>
      </c>
      <c r="H8" s="84">
        <v>6</v>
      </c>
      <c r="I8" s="84">
        <v>7</v>
      </c>
      <c r="J8" s="84">
        <v>8</v>
      </c>
      <c r="K8" s="84">
        <v>9</v>
      </c>
      <c r="L8" s="84">
        <v>10</v>
      </c>
    </row>
    <row r="9" spans="1:230" s="74" customFormat="1" ht="21" customHeight="1">
      <c r="A9" s="86">
        <v>551</v>
      </c>
      <c r="B9" s="86" t="s">
        <v>130</v>
      </c>
      <c r="C9" s="87" t="s">
        <v>250</v>
      </c>
      <c r="D9" s="86">
        <f>E9+K9+L9</f>
        <v>45.019999999999996</v>
      </c>
      <c r="E9" s="86">
        <f>F9+G9+H9</f>
        <v>43.66</v>
      </c>
      <c r="F9" s="86"/>
      <c r="G9" s="86"/>
      <c r="H9" s="86">
        <v>43.66</v>
      </c>
      <c r="I9" s="86">
        <v>34.3</v>
      </c>
      <c r="J9" s="86">
        <v>9.36</v>
      </c>
      <c r="K9" s="86"/>
      <c r="L9" s="86">
        <v>1.36</v>
      </c>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row>
    <row r="10" spans="1:230" s="74" customFormat="1" ht="21" customHeight="1">
      <c r="A10" s="86"/>
      <c r="B10" s="86"/>
      <c r="C10" s="87" t="s">
        <v>40</v>
      </c>
      <c r="D10" s="86">
        <f>E10+K10+L10</f>
        <v>45.019999999999996</v>
      </c>
      <c r="E10" s="86">
        <f>SUM(F10:H11)</f>
        <v>43.66</v>
      </c>
      <c r="F10" s="86"/>
      <c r="G10" s="86"/>
      <c r="H10" s="86">
        <v>43.66</v>
      </c>
      <c r="I10" s="86">
        <v>34.3</v>
      </c>
      <c r="J10" s="86">
        <v>9.36</v>
      </c>
      <c r="K10" s="86"/>
      <c r="L10" s="86">
        <v>1.36</v>
      </c>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row>
    <row r="11" spans="1:230" s="74" customFormat="1" ht="12.75" customHeight="1">
      <c r="A11" s="86"/>
      <c r="B11" s="86"/>
      <c r="C11" s="86"/>
      <c r="D11" s="86"/>
      <c r="E11" s="86"/>
      <c r="F11" s="86"/>
      <c r="G11" s="86"/>
      <c r="H11" s="86"/>
      <c r="I11" s="86"/>
      <c r="J11" s="86"/>
      <c r="K11" s="86"/>
      <c r="L11" s="86"/>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row>
    <row r="12" spans="1:230" s="74" customFormat="1" ht="12.75" customHeight="1">
      <c r="A12" s="86"/>
      <c r="B12" s="86"/>
      <c r="C12" s="86"/>
      <c r="D12" s="86"/>
      <c r="E12" s="86"/>
      <c r="F12" s="86"/>
      <c r="G12" s="86"/>
      <c r="H12" s="86"/>
      <c r="I12" s="86"/>
      <c r="J12" s="86"/>
      <c r="K12" s="86"/>
      <c r="L12" s="86"/>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row>
    <row r="13" spans="1:12" s="73" customFormat="1" ht="12.75" customHeight="1">
      <c r="A13" s="88"/>
      <c r="B13" s="86"/>
      <c r="C13" s="86"/>
      <c r="D13" s="88"/>
      <c r="E13" s="86"/>
      <c r="F13" s="86"/>
      <c r="G13" s="86"/>
      <c r="H13" s="86"/>
      <c r="I13" s="86"/>
      <c r="J13" s="86"/>
      <c r="K13" s="86"/>
      <c r="L13" s="86"/>
    </row>
    <row r="14" spans="1:12" ht="12.75" customHeight="1">
      <c r="A14" s="89"/>
      <c r="B14" s="90"/>
      <c r="C14" s="90"/>
      <c r="D14" s="90"/>
      <c r="E14" s="89"/>
      <c r="F14" s="90"/>
      <c r="G14" s="90"/>
      <c r="H14" s="90"/>
      <c r="I14" s="90"/>
      <c r="J14" s="90"/>
      <c r="K14" s="90"/>
      <c r="L14" s="90"/>
    </row>
    <row r="15" spans="1:12" ht="12.75" customHeight="1">
      <c r="A15" s="89"/>
      <c r="B15" s="89"/>
      <c r="C15" s="89"/>
      <c r="D15" s="89"/>
      <c r="E15" s="89"/>
      <c r="F15" s="90"/>
      <c r="G15" s="90"/>
      <c r="H15" s="90"/>
      <c r="I15" s="90"/>
      <c r="J15" s="90"/>
      <c r="K15" s="90"/>
      <c r="L15" s="90"/>
    </row>
    <row r="16" spans="1:12" ht="12.75" customHeight="1">
      <c r="A16" s="89"/>
      <c r="B16" s="89"/>
      <c r="C16" s="89"/>
      <c r="D16" s="89"/>
      <c r="E16" s="89"/>
      <c r="F16" s="89"/>
      <c r="G16" s="90"/>
      <c r="H16" s="90"/>
      <c r="I16" s="90"/>
      <c r="J16" s="90"/>
      <c r="K16" s="90"/>
      <c r="L16" s="90"/>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dimension ref="A1:B46"/>
  <sheetViews>
    <sheetView tabSelected="1" zoomScaleSheetLayoutView="100" workbookViewId="0" topLeftCell="A7">
      <selection activeCell="B13" sqref="B13"/>
    </sheetView>
  </sheetViews>
  <sheetFormatPr defaultColWidth="9.33203125" defaultRowHeight="11.25"/>
  <cols>
    <col min="1" max="1" width="22.83203125" style="0" customWidth="1"/>
    <col min="2" max="2" width="106.83203125" style="0" customWidth="1"/>
  </cols>
  <sheetData>
    <row r="1" spans="1:2" s="60" customFormat="1" ht="24.75" customHeight="1">
      <c r="A1" s="64" t="s">
        <v>251</v>
      </c>
      <c r="B1" s="64"/>
    </row>
    <row r="2" spans="1:2" s="60" customFormat="1" ht="24.75" customHeight="1">
      <c r="A2" s="65" t="s">
        <v>29</v>
      </c>
      <c r="B2" s="64"/>
    </row>
    <row r="3" spans="1:2" s="60" customFormat="1" ht="24.75" customHeight="1">
      <c r="A3" s="66" t="s">
        <v>6</v>
      </c>
      <c r="B3" s="66" t="s">
        <v>252</v>
      </c>
    </row>
    <row r="4" spans="1:2" s="60" customFormat="1" ht="31.5" customHeight="1">
      <c r="A4" s="66"/>
      <c r="B4" s="66"/>
    </row>
    <row r="5" spans="1:2" s="60" customFormat="1" ht="24.75" customHeight="1">
      <c r="A5" s="67">
        <v>1</v>
      </c>
      <c r="B5" s="68" t="s">
        <v>253</v>
      </c>
    </row>
    <row r="6" spans="1:2" s="60" customFormat="1" ht="24.75" customHeight="1">
      <c r="A6" s="67">
        <v>2</v>
      </c>
      <c r="B6" s="69" t="s">
        <v>254</v>
      </c>
    </row>
    <row r="7" spans="1:2" s="60" customFormat="1" ht="24.75" customHeight="1">
      <c r="A7" s="67">
        <v>3</v>
      </c>
      <c r="B7" s="69" t="s">
        <v>255</v>
      </c>
    </row>
    <row r="8" spans="1:2" s="60" customFormat="1" ht="24.75" customHeight="1">
      <c r="A8" s="67">
        <v>4</v>
      </c>
      <c r="B8" s="69" t="s">
        <v>256</v>
      </c>
    </row>
    <row r="9" spans="1:2" s="60" customFormat="1" ht="24.75" customHeight="1">
      <c r="A9" s="67">
        <v>5</v>
      </c>
      <c r="B9" s="69" t="s">
        <v>257</v>
      </c>
    </row>
    <row r="10" spans="1:2" s="60" customFormat="1" ht="24.75" customHeight="1">
      <c r="A10" s="67">
        <v>6</v>
      </c>
      <c r="B10" s="70"/>
    </row>
    <row r="11" spans="1:2" s="60" customFormat="1" ht="24.75" customHeight="1">
      <c r="A11" s="67">
        <v>7</v>
      </c>
      <c r="B11" s="70"/>
    </row>
    <row r="12" spans="1:2" s="60" customFormat="1" ht="24.75" customHeight="1">
      <c r="A12" s="67">
        <v>8</v>
      </c>
      <c r="B12" s="70"/>
    </row>
    <row r="13" spans="1:2" s="60" customFormat="1" ht="24.75" customHeight="1">
      <c r="A13" s="67">
        <v>9</v>
      </c>
      <c r="B13" s="70"/>
    </row>
    <row r="14" spans="1:2" s="60" customFormat="1" ht="24.75" customHeight="1">
      <c r="A14" s="67">
        <v>10</v>
      </c>
      <c r="B14" s="70"/>
    </row>
    <row r="15" spans="1:2" s="60" customFormat="1" ht="24.75" customHeight="1">
      <c r="A15" s="67">
        <v>11</v>
      </c>
      <c r="B15" s="70"/>
    </row>
    <row r="16" spans="1:2" s="60" customFormat="1" ht="24.75" customHeight="1">
      <c r="A16" s="67">
        <v>12</v>
      </c>
      <c r="B16" s="70"/>
    </row>
    <row r="17" spans="1:2" s="60" customFormat="1" ht="24.75" customHeight="1">
      <c r="A17" s="67">
        <v>13</v>
      </c>
      <c r="B17" s="70"/>
    </row>
    <row r="18" spans="1:2" s="61" customFormat="1" ht="24.75" customHeight="1">
      <c r="A18" s="71"/>
      <c r="B18" s="71"/>
    </row>
    <row r="19" spans="1:2" s="61" customFormat="1" ht="24.75" customHeight="1">
      <c r="A19" s="71"/>
      <c r="B19" s="71"/>
    </row>
    <row r="20" spans="1:2" s="61" customFormat="1" ht="24.75" customHeight="1">
      <c r="A20" s="71"/>
      <c r="B20" s="71"/>
    </row>
    <row r="21" spans="1:2" s="61" customFormat="1" ht="24.75" customHeight="1">
      <c r="A21" s="71"/>
      <c r="B21" s="71"/>
    </row>
    <row r="22" spans="1:2" s="61" customFormat="1" ht="24.75" customHeight="1">
      <c r="A22" s="71"/>
      <c r="B22" s="71"/>
    </row>
    <row r="23" spans="1:2" s="61" customFormat="1" ht="24.75" customHeight="1">
      <c r="A23" s="71"/>
      <c r="B23" s="71"/>
    </row>
    <row r="24" spans="1:2" s="61" customFormat="1" ht="24.75" customHeight="1">
      <c r="A24" s="71"/>
      <c r="B24" s="71"/>
    </row>
    <row r="25" spans="1:2" s="61" customFormat="1" ht="24.75" customHeight="1">
      <c r="A25" s="71"/>
      <c r="B25" s="71"/>
    </row>
    <row r="26" spans="1:2" s="61" customFormat="1" ht="24.75" customHeight="1">
      <c r="A26" s="71"/>
      <c r="B26" s="71"/>
    </row>
    <row r="27" spans="1:2" s="61" customFormat="1" ht="24.75" customHeight="1">
      <c r="A27" s="71"/>
      <c r="B27" s="71"/>
    </row>
    <row r="28" spans="1:2" s="61" customFormat="1" ht="24.75" customHeight="1">
      <c r="A28" s="71"/>
      <c r="B28" s="71"/>
    </row>
    <row r="29" spans="1:2" s="61" customFormat="1" ht="24.75" customHeight="1">
      <c r="A29" s="71"/>
      <c r="B29" s="71"/>
    </row>
    <row r="30" spans="1:2" s="61" customFormat="1" ht="24.75" customHeight="1">
      <c r="A30" s="71"/>
      <c r="B30" s="71"/>
    </row>
    <row r="31" spans="1:2" s="61" customFormat="1" ht="24.75" customHeight="1">
      <c r="A31" s="71"/>
      <c r="B31" s="71"/>
    </row>
    <row r="32" spans="1:2" s="61" customFormat="1" ht="24.75" customHeight="1">
      <c r="A32" s="71"/>
      <c r="B32" s="71"/>
    </row>
    <row r="33" spans="1:2" s="61" customFormat="1" ht="24.75" customHeight="1">
      <c r="A33" s="71"/>
      <c r="B33" s="71"/>
    </row>
    <row r="34" spans="1:2" s="61" customFormat="1" ht="24.75" customHeight="1">
      <c r="A34" s="71"/>
      <c r="B34" s="71"/>
    </row>
    <row r="35" spans="1:2" s="61" customFormat="1" ht="24.75" customHeight="1">
      <c r="A35" s="71"/>
      <c r="B35" s="71"/>
    </row>
    <row r="36" spans="1:2" s="61" customFormat="1" ht="24.75" customHeight="1">
      <c r="A36" s="71"/>
      <c r="B36" s="71"/>
    </row>
    <row r="37" spans="1:2" s="61" customFormat="1" ht="24.75" customHeight="1">
      <c r="A37" s="71"/>
      <c r="B37" s="71"/>
    </row>
    <row r="38" spans="1:2" s="61" customFormat="1" ht="24.75" customHeight="1">
      <c r="A38" s="71"/>
      <c r="B38" s="71"/>
    </row>
    <row r="39" spans="1:2" s="61" customFormat="1" ht="24.75" customHeight="1">
      <c r="A39" s="71"/>
      <c r="B39" s="71"/>
    </row>
    <row r="40" spans="1:2" s="61" customFormat="1" ht="24.75" customHeight="1">
      <c r="A40" s="71"/>
      <c r="B40" s="71"/>
    </row>
    <row r="41" spans="1:2" s="61" customFormat="1" ht="24.75" customHeight="1">
      <c r="A41" s="71"/>
      <c r="B41" s="71"/>
    </row>
    <row r="42" spans="1:2" s="61" customFormat="1" ht="24.75" customHeight="1">
      <c r="A42" s="71"/>
      <c r="B42" s="71"/>
    </row>
    <row r="43" spans="1:2" s="61" customFormat="1" ht="24.75" customHeight="1">
      <c r="A43" s="72"/>
      <c r="B43" s="72"/>
    </row>
    <row r="44" spans="1:2" s="62" customFormat="1" ht="24.75" customHeight="1">
      <c r="A44" s="72"/>
      <c r="B44" s="72"/>
    </row>
    <row r="45" spans="1:2" s="62" customFormat="1" ht="24.75" customHeight="1">
      <c r="A45" s="72"/>
      <c r="B45" s="72"/>
    </row>
    <row r="46" spans="1:2" s="62" customFormat="1" ht="24.75" customHeight="1">
      <c r="A46" s="72"/>
      <c r="B46" s="72"/>
    </row>
    <row r="47" s="63" customFormat="1" ht="24.75" customHeight="1"/>
    <row r="48" s="63" customFormat="1" ht="24.75" customHeight="1"/>
    <row r="49" s="63" customFormat="1" ht="24.75" customHeight="1"/>
    <row r="50" s="63" customFormat="1" ht="24.75" customHeight="1"/>
    <row r="51" s="63" customFormat="1" ht="24.75" customHeight="1"/>
    <row r="52" s="63" customFormat="1" ht="24.75" customHeight="1"/>
    <row r="53" s="63" customFormat="1" ht="24.75" customHeight="1"/>
    <row r="54" s="63" customFormat="1" ht="24.75" customHeight="1"/>
    <row r="55" s="63" customFormat="1" ht="24.75" customHeight="1"/>
    <row r="56" s="63" customFormat="1" ht="24.75" customHeight="1"/>
    <row r="57" s="63" customFormat="1" ht="24.75" customHeight="1"/>
    <row r="58" s="63" customFormat="1" ht="24.75" customHeight="1"/>
    <row r="59" s="63" customFormat="1" ht="24.75" customHeight="1"/>
    <row r="60" s="63" customFormat="1" ht="24.75" customHeight="1"/>
    <row r="61" s="63" customFormat="1" ht="24.75" customHeight="1"/>
    <row r="62" s="63" customFormat="1" ht="24.75" customHeight="1"/>
    <row r="63" s="63" customFormat="1" ht="24.75" customHeight="1"/>
    <row r="64" s="63" customFormat="1" ht="24.75" customHeight="1"/>
    <row r="65" s="63" customFormat="1" ht="24.75" customHeight="1"/>
    <row r="66" s="63" customFormat="1" ht="24.75" customHeight="1"/>
    <row r="67" s="63" customFormat="1" ht="24.75" customHeight="1"/>
    <row r="68" s="63" customFormat="1" ht="24.75" customHeight="1"/>
    <row r="69" s="63" customFormat="1" ht="24.75" customHeight="1"/>
    <row r="70" s="63" customFormat="1" ht="24.75" customHeight="1"/>
    <row r="71" s="63" customFormat="1" ht="24.75" customHeight="1"/>
    <row r="72" s="63" customFormat="1" ht="24.75" customHeight="1"/>
    <row r="73" s="63" customFormat="1" ht="24.75" customHeight="1"/>
    <row r="74" s="63" customFormat="1" ht="24.75" customHeight="1"/>
    <row r="75" s="63" customFormat="1" ht="24.75" customHeight="1"/>
    <row r="76" s="63" customFormat="1" ht="24.75" customHeight="1"/>
    <row r="77" s="63" customFormat="1" ht="24.75" customHeight="1"/>
    <row r="78" s="63" customFormat="1" ht="24.75" customHeight="1"/>
    <row r="79" s="63" customFormat="1" ht="24.75" customHeight="1"/>
    <row r="80" s="63" customFormat="1" ht="24.75" customHeight="1"/>
    <row r="81" s="63" customFormat="1" ht="24.75" customHeight="1"/>
    <row r="82" s="63" customFormat="1" ht="24.75" customHeight="1"/>
    <row r="83" s="63" customFormat="1" ht="24.75" customHeight="1"/>
    <row r="84" s="63" customFormat="1" ht="24.75" customHeight="1"/>
    <row r="85" s="63" customFormat="1" ht="24.75" customHeight="1"/>
    <row r="86" s="63" customFormat="1" ht="24.75" customHeight="1"/>
    <row r="87" s="63" customFormat="1" ht="24.75" customHeight="1"/>
    <row r="88" s="63" customFormat="1" ht="24.75" customHeight="1"/>
    <row r="89" s="63" customFormat="1" ht="24.75" customHeight="1"/>
    <row r="90" s="63" customFormat="1" ht="24.75" customHeight="1"/>
    <row r="91" s="63" customFormat="1" ht="11.25"/>
    <row r="92" s="63" customFormat="1" ht="11.25"/>
    <row r="93" s="63" customFormat="1" ht="11.25"/>
    <row r="94" s="63" customFormat="1" ht="11.25"/>
    <row r="95" s="63" customFormat="1" ht="11.25"/>
    <row r="96" s="63" customFormat="1" ht="11.25"/>
    <row r="97" s="63" customFormat="1" ht="11.25"/>
    <row r="98" s="63" customFormat="1" ht="11.25"/>
    <row r="99" s="63" customFormat="1" ht="11.25"/>
    <row r="100" s="63" customFormat="1" ht="11.25"/>
    <row r="101" s="63" customFormat="1" ht="11.25"/>
    <row r="102" s="63" customFormat="1" ht="11.25"/>
    <row r="103" s="63"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workbookViewId="0" topLeftCell="A1">
      <selection activeCell="G38" sqref="G38"/>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32</v>
      </c>
      <c r="B2" s="7"/>
      <c r="C2" s="7"/>
      <c r="D2" s="7"/>
      <c r="E2" s="7"/>
      <c r="F2" s="7"/>
      <c r="G2" s="7"/>
      <c r="H2" s="7"/>
    </row>
    <row r="3" spans="1:8" s="2" customFormat="1" ht="18" customHeight="1">
      <c r="A3" s="8" t="s">
        <v>258</v>
      </c>
      <c r="B3" s="8"/>
      <c r="C3" s="8"/>
      <c r="D3" s="8"/>
      <c r="E3" s="8"/>
      <c r="F3" s="8"/>
      <c r="G3" s="8"/>
      <c r="H3" s="8"/>
    </row>
    <row r="4" spans="1:8" s="2" customFormat="1" ht="18" customHeight="1">
      <c r="A4" s="45" t="s">
        <v>259</v>
      </c>
      <c r="B4" s="45"/>
      <c r="C4" s="45"/>
      <c r="D4" s="45"/>
      <c r="E4" s="45"/>
      <c r="F4" s="45"/>
      <c r="G4" s="45"/>
      <c r="H4" s="45"/>
    </row>
    <row r="5" spans="1:8" s="2" customFormat="1" ht="18" customHeight="1">
      <c r="A5" s="45" t="s">
        <v>260</v>
      </c>
      <c r="B5" s="45"/>
      <c r="C5" s="45"/>
      <c r="D5" s="46"/>
      <c r="E5" s="47"/>
      <c r="F5" s="45" t="s">
        <v>261</v>
      </c>
      <c r="G5" s="46"/>
      <c r="H5" s="47"/>
    </row>
    <row r="6" spans="1:8" s="2" customFormat="1" ht="18" customHeight="1">
      <c r="A6" s="48" t="s">
        <v>262</v>
      </c>
      <c r="B6" s="49"/>
      <c r="C6" s="50"/>
      <c r="D6" s="51"/>
      <c r="E6" s="51"/>
      <c r="F6" s="52" t="s">
        <v>263</v>
      </c>
      <c r="G6" s="52" t="s">
        <v>264</v>
      </c>
      <c r="H6" s="52" t="s">
        <v>265</v>
      </c>
    </row>
    <row r="7" spans="1:8" s="2" customFormat="1" ht="18" customHeight="1">
      <c r="A7" s="53"/>
      <c r="B7" s="8"/>
      <c r="C7" s="54"/>
      <c r="D7" s="51"/>
      <c r="E7" s="51"/>
      <c r="F7" s="55"/>
      <c r="G7" s="55"/>
      <c r="H7" s="55"/>
    </row>
    <row r="8" spans="1:8" s="2" customFormat="1" ht="18" customHeight="1">
      <c r="A8" s="53"/>
      <c r="B8" s="8"/>
      <c r="C8" s="54"/>
      <c r="D8" s="56" t="s">
        <v>266</v>
      </c>
      <c r="E8" s="56"/>
      <c r="F8" s="57"/>
      <c r="G8" s="57"/>
      <c r="H8" s="57"/>
    </row>
    <row r="9" spans="1:8" s="2" customFormat="1" ht="18" customHeight="1">
      <c r="A9" s="53"/>
      <c r="B9" s="8"/>
      <c r="C9" s="54"/>
      <c r="D9" s="45" t="s">
        <v>267</v>
      </c>
      <c r="E9" s="45"/>
      <c r="F9" s="57"/>
      <c r="G9" s="57"/>
      <c r="H9" s="57"/>
    </row>
    <row r="10" spans="1:8" s="2" customFormat="1" ht="18" customHeight="1">
      <c r="A10" s="53"/>
      <c r="B10" s="8"/>
      <c r="C10" s="54"/>
      <c r="D10" s="45" t="s">
        <v>268</v>
      </c>
      <c r="E10" s="45"/>
      <c r="F10" s="57"/>
      <c r="G10" s="57"/>
      <c r="H10" s="57"/>
    </row>
    <row r="11" spans="1:8" s="2" customFormat="1" ht="18" customHeight="1">
      <c r="A11" s="53"/>
      <c r="B11" s="8"/>
      <c r="C11" s="54"/>
      <c r="D11" s="45" t="s">
        <v>269</v>
      </c>
      <c r="E11" s="45"/>
      <c r="F11" s="57"/>
      <c r="G11" s="57"/>
      <c r="H11" s="57"/>
    </row>
    <row r="12" spans="1:8" s="2" customFormat="1" ht="18" customHeight="1">
      <c r="A12" s="52" t="s">
        <v>270</v>
      </c>
      <c r="B12" s="46" t="s">
        <v>271</v>
      </c>
      <c r="C12" s="58"/>
      <c r="D12" s="58"/>
      <c r="E12" s="47"/>
      <c r="F12" s="46" t="s">
        <v>272</v>
      </c>
      <c r="G12" s="58"/>
      <c r="H12" s="47"/>
    </row>
    <row r="13" spans="1:8" s="2" customFormat="1" ht="18" customHeight="1">
      <c r="A13" s="55"/>
      <c r="B13" s="46"/>
      <c r="C13" s="58"/>
      <c r="D13" s="58"/>
      <c r="E13" s="47"/>
      <c r="F13" s="46"/>
      <c r="G13" s="58"/>
      <c r="H13" s="47"/>
    </row>
    <row r="14" spans="1:8" s="2" customFormat="1" ht="18" customHeight="1">
      <c r="A14" s="45" t="s">
        <v>273</v>
      </c>
      <c r="B14" s="51" t="s">
        <v>274</v>
      </c>
      <c r="C14" s="51" t="s">
        <v>275</v>
      </c>
      <c r="D14" s="51"/>
      <c r="E14" s="51" t="s">
        <v>276</v>
      </c>
      <c r="F14" s="51" t="s">
        <v>277</v>
      </c>
      <c r="G14" s="51" t="s">
        <v>278</v>
      </c>
      <c r="H14" s="51" t="s">
        <v>279</v>
      </c>
    </row>
    <row r="15" spans="1:8" s="2" customFormat="1" ht="18" customHeight="1">
      <c r="A15" s="51"/>
      <c r="B15" s="51" t="s">
        <v>280</v>
      </c>
      <c r="C15" s="51" t="s">
        <v>281</v>
      </c>
      <c r="D15" s="51"/>
      <c r="E15" s="59" t="s">
        <v>282</v>
      </c>
      <c r="F15" s="59"/>
      <c r="G15" s="57"/>
      <c r="H15" s="57"/>
    </row>
    <row r="16" spans="1:8" s="2" customFormat="1" ht="18" customHeight="1">
      <c r="A16" s="51"/>
      <c r="B16" s="51"/>
      <c r="C16" s="51"/>
      <c r="D16" s="51"/>
      <c r="E16" s="59" t="s">
        <v>283</v>
      </c>
      <c r="F16" s="59"/>
      <c r="G16" s="57"/>
      <c r="H16" s="57"/>
    </row>
    <row r="17" spans="1:8" s="2" customFormat="1" ht="18" customHeight="1">
      <c r="A17" s="51"/>
      <c r="B17" s="51"/>
      <c r="C17" s="51"/>
      <c r="D17" s="51"/>
      <c r="E17" s="59" t="s">
        <v>284</v>
      </c>
      <c r="F17" s="59"/>
      <c r="G17" s="57"/>
      <c r="H17" s="57"/>
    </row>
    <row r="18" spans="1:8" s="2" customFormat="1" ht="18" customHeight="1">
      <c r="A18" s="51"/>
      <c r="B18" s="51"/>
      <c r="C18" s="45" t="s">
        <v>285</v>
      </c>
      <c r="D18" s="45"/>
      <c r="E18" s="59" t="s">
        <v>282</v>
      </c>
      <c r="F18" s="59"/>
      <c r="G18" s="57"/>
      <c r="H18" s="57"/>
    </row>
    <row r="19" spans="1:8" s="2" customFormat="1" ht="18" customHeight="1">
      <c r="A19" s="51"/>
      <c r="B19" s="51"/>
      <c r="C19" s="45"/>
      <c r="D19" s="45"/>
      <c r="E19" s="59" t="s">
        <v>283</v>
      </c>
      <c r="F19" s="59"/>
      <c r="G19" s="57"/>
      <c r="H19" s="57"/>
    </row>
    <row r="20" spans="1:8" s="2" customFormat="1" ht="18" customHeight="1">
      <c r="A20" s="51"/>
      <c r="B20" s="51"/>
      <c r="C20" s="45"/>
      <c r="D20" s="45"/>
      <c r="E20" s="59" t="s">
        <v>284</v>
      </c>
      <c r="F20" s="59"/>
      <c r="G20" s="57"/>
      <c r="H20" s="57"/>
    </row>
    <row r="21" spans="1:8" s="2" customFormat="1" ht="18" customHeight="1">
      <c r="A21" s="51"/>
      <c r="B21" s="51"/>
      <c r="C21" s="45" t="s">
        <v>286</v>
      </c>
      <c r="D21" s="45"/>
      <c r="E21" s="59" t="s">
        <v>282</v>
      </c>
      <c r="F21" s="59"/>
      <c r="G21" s="57"/>
      <c r="H21" s="57"/>
    </row>
    <row r="22" spans="1:8" s="2" customFormat="1" ht="18" customHeight="1">
      <c r="A22" s="51"/>
      <c r="B22" s="51"/>
      <c r="C22" s="45"/>
      <c r="D22" s="45"/>
      <c r="E22" s="59" t="s">
        <v>283</v>
      </c>
      <c r="F22" s="59"/>
      <c r="G22" s="57"/>
      <c r="H22" s="57"/>
    </row>
    <row r="23" spans="1:8" s="2" customFormat="1" ht="18" customHeight="1">
      <c r="A23" s="51"/>
      <c r="B23" s="51"/>
      <c r="C23" s="45"/>
      <c r="D23" s="45"/>
      <c r="E23" s="59" t="s">
        <v>284</v>
      </c>
      <c r="F23" s="59"/>
      <c r="G23" s="57"/>
      <c r="H23" s="57"/>
    </row>
    <row r="24" spans="1:8" s="2" customFormat="1" ht="18" customHeight="1">
      <c r="A24" s="51"/>
      <c r="B24" s="51"/>
      <c r="C24" s="45" t="s">
        <v>287</v>
      </c>
      <c r="D24" s="45"/>
      <c r="E24" s="59" t="s">
        <v>282</v>
      </c>
      <c r="F24" s="59"/>
      <c r="G24" s="57"/>
      <c r="H24" s="57"/>
    </row>
    <row r="25" spans="1:8" s="2" customFormat="1" ht="18" customHeight="1">
      <c r="A25" s="51"/>
      <c r="B25" s="51"/>
      <c r="C25" s="45"/>
      <c r="D25" s="45"/>
      <c r="E25" s="59" t="s">
        <v>283</v>
      </c>
      <c r="F25" s="59"/>
      <c r="G25" s="57"/>
      <c r="H25" s="57"/>
    </row>
    <row r="26" spans="1:8" s="2" customFormat="1" ht="18" customHeight="1">
      <c r="A26" s="51"/>
      <c r="B26" s="51"/>
      <c r="C26" s="45"/>
      <c r="D26" s="45"/>
      <c r="E26" s="59" t="s">
        <v>284</v>
      </c>
      <c r="F26" s="59"/>
      <c r="G26" s="57"/>
      <c r="H26" s="57"/>
    </row>
    <row r="27" spans="1:8" s="2" customFormat="1" ht="18" customHeight="1">
      <c r="A27" s="51"/>
      <c r="B27" s="51" t="s">
        <v>288</v>
      </c>
      <c r="C27" s="45" t="s">
        <v>289</v>
      </c>
      <c r="D27" s="45"/>
      <c r="E27" s="59" t="s">
        <v>282</v>
      </c>
      <c r="F27" s="59"/>
      <c r="G27" s="57"/>
      <c r="H27" s="57"/>
    </row>
    <row r="28" spans="1:8" s="2" customFormat="1" ht="18" customHeight="1">
      <c r="A28" s="51"/>
      <c r="B28" s="51"/>
      <c r="C28" s="45"/>
      <c r="D28" s="45"/>
      <c r="E28" s="59" t="s">
        <v>283</v>
      </c>
      <c r="F28" s="59"/>
      <c r="G28" s="57"/>
      <c r="H28" s="57"/>
    </row>
    <row r="29" spans="1:8" s="2" customFormat="1" ht="18" customHeight="1">
      <c r="A29" s="51"/>
      <c r="B29" s="51"/>
      <c r="C29" s="45"/>
      <c r="D29" s="45"/>
      <c r="E29" s="59" t="s">
        <v>284</v>
      </c>
      <c r="F29" s="59"/>
      <c r="G29" s="57"/>
      <c r="H29" s="57"/>
    </row>
    <row r="30" spans="1:8" s="2" customFormat="1" ht="18" customHeight="1">
      <c r="A30" s="51"/>
      <c r="B30" s="51"/>
      <c r="C30" s="45" t="s">
        <v>290</v>
      </c>
      <c r="D30" s="45"/>
      <c r="E30" s="59" t="s">
        <v>282</v>
      </c>
      <c r="F30" s="59"/>
      <c r="G30" s="57"/>
      <c r="H30" s="57"/>
    </row>
    <row r="31" spans="1:8" s="2" customFormat="1" ht="18" customHeight="1">
      <c r="A31" s="51"/>
      <c r="B31" s="51"/>
      <c r="C31" s="45"/>
      <c r="D31" s="45"/>
      <c r="E31" s="59" t="s">
        <v>283</v>
      </c>
      <c r="F31" s="59"/>
      <c r="G31" s="57"/>
      <c r="H31" s="57"/>
    </row>
    <row r="32" spans="1:8" s="2" customFormat="1" ht="18" customHeight="1">
      <c r="A32" s="51"/>
      <c r="B32" s="51"/>
      <c r="C32" s="45"/>
      <c r="D32" s="45"/>
      <c r="E32" s="59" t="s">
        <v>284</v>
      </c>
      <c r="F32" s="59"/>
      <c r="G32" s="57"/>
      <c r="H32" s="57"/>
    </row>
    <row r="33" spans="1:8" s="2" customFormat="1" ht="18" customHeight="1">
      <c r="A33" s="51"/>
      <c r="B33" s="51"/>
      <c r="C33" s="45" t="s">
        <v>291</v>
      </c>
      <c r="D33" s="45"/>
      <c r="E33" s="59" t="s">
        <v>282</v>
      </c>
      <c r="F33" s="59"/>
      <c r="G33" s="57"/>
      <c r="H33" s="57"/>
    </row>
    <row r="34" spans="1:8" s="2" customFormat="1" ht="18" customHeight="1">
      <c r="A34" s="51"/>
      <c r="B34" s="51"/>
      <c r="C34" s="45"/>
      <c r="D34" s="45"/>
      <c r="E34" s="59" t="s">
        <v>283</v>
      </c>
      <c r="F34" s="59"/>
      <c r="G34" s="57"/>
      <c r="H34" s="57"/>
    </row>
    <row r="35" spans="1:8" s="2" customFormat="1" ht="18" customHeight="1">
      <c r="A35" s="51"/>
      <c r="B35" s="51"/>
      <c r="C35" s="45"/>
      <c r="D35" s="45"/>
      <c r="E35" s="59" t="s">
        <v>284</v>
      </c>
      <c r="F35" s="59"/>
      <c r="G35" s="57"/>
      <c r="H35" s="57"/>
    </row>
    <row r="36" spans="1:8" s="2" customFormat="1" ht="18" customHeight="1">
      <c r="A36" s="51"/>
      <c r="B36" s="51"/>
      <c r="C36" s="45" t="s">
        <v>292</v>
      </c>
      <c r="D36" s="45"/>
      <c r="E36" s="59" t="s">
        <v>282</v>
      </c>
      <c r="F36" s="59"/>
      <c r="G36" s="57"/>
      <c r="H36" s="57"/>
    </row>
    <row r="37" spans="1:8" s="2" customFormat="1" ht="18" customHeight="1">
      <c r="A37" s="51"/>
      <c r="B37" s="51"/>
      <c r="C37" s="45"/>
      <c r="D37" s="45"/>
      <c r="E37" s="59" t="s">
        <v>283</v>
      </c>
      <c r="F37" s="59"/>
      <c r="G37" s="57"/>
      <c r="H37" s="57"/>
    </row>
    <row r="38" spans="1:8" s="2" customFormat="1" ht="18" customHeight="1">
      <c r="A38" s="51"/>
      <c r="B38" s="51"/>
      <c r="C38" s="45"/>
      <c r="D38" s="45"/>
      <c r="E38" s="59" t="s">
        <v>284</v>
      </c>
      <c r="F38" s="59"/>
      <c r="G38" s="57"/>
      <c r="H38" s="57"/>
    </row>
    <row r="39" spans="1:8" s="2" customFormat="1" ht="18" customHeight="1">
      <c r="A39" s="51"/>
      <c r="B39" s="45" t="s">
        <v>293</v>
      </c>
      <c r="C39" s="45" t="s">
        <v>294</v>
      </c>
      <c r="D39" s="45"/>
      <c r="E39" s="59" t="s">
        <v>282</v>
      </c>
      <c r="F39" s="59"/>
      <c r="G39" s="57"/>
      <c r="H39" s="57"/>
    </row>
    <row r="40" spans="1:8" s="2" customFormat="1" ht="18" customHeight="1">
      <c r="A40" s="51"/>
      <c r="B40" s="45"/>
      <c r="C40" s="45"/>
      <c r="D40" s="45"/>
      <c r="E40" s="59" t="s">
        <v>283</v>
      </c>
      <c r="F40" s="59"/>
      <c r="G40" s="57"/>
      <c r="H40" s="57"/>
    </row>
    <row r="41" spans="1:8" s="2" customFormat="1" ht="18" customHeight="1">
      <c r="A41" s="51"/>
      <c r="B41" s="45"/>
      <c r="C41" s="45"/>
      <c r="D41" s="45"/>
      <c r="E41" s="59" t="s">
        <v>284</v>
      </c>
      <c r="F41" s="59"/>
      <c r="G41" s="57"/>
      <c r="H41" s="57"/>
    </row>
    <row r="42" spans="1:8" s="2" customFormat="1" ht="21.75" customHeight="1">
      <c r="A42" s="51" t="s">
        <v>295</v>
      </c>
      <c r="B42" s="40" t="s">
        <v>296</v>
      </c>
      <c r="C42" s="40"/>
      <c r="D42" s="40"/>
      <c r="E42" s="40"/>
      <c r="F42" s="40"/>
      <c r="G42" s="40"/>
      <c r="H42" s="40"/>
    </row>
    <row r="43" spans="1:8" s="18" customFormat="1" ht="24" customHeight="1">
      <c r="A43" s="41"/>
      <c r="B43" s="42"/>
      <c r="C43" s="42"/>
      <c r="D43" s="42"/>
      <c r="E43" s="42"/>
      <c r="F43" s="42"/>
      <c r="G43" s="42"/>
      <c r="H43" s="42"/>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rintOptions/>
  <pageMargins left="0.19652777777777777" right="0.03888888888888889" top="0.4326388888888889" bottom="0.5506944444444445" header="0.19652777777777777" footer="0.15694444444444444"/>
  <pageSetup orientation="portrait" paperSize="9" scale="99"/>
</worksheet>
</file>

<file path=xl/worksheets/sheet13.xml><?xml version="1.0" encoding="utf-8"?>
<worksheet xmlns="http://schemas.openxmlformats.org/spreadsheetml/2006/main" xmlns:r="http://schemas.openxmlformats.org/officeDocument/2006/relationships">
  <dimension ref="A1:H24"/>
  <sheetViews>
    <sheetView zoomScaleSheetLayoutView="100" workbookViewId="0" topLeftCell="A7">
      <selection activeCell="F14" sqref="F14"/>
    </sheetView>
  </sheetViews>
  <sheetFormatPr defaultColWidth="12" defaultRowHeight="11.25"/>
  <cols>
    <col min="1" max="1" width="8.83203125" style="2" customWidth="1"/>
    <col min="2" max="2" width="12.5" style="2" customWidth="1"/>
    <col min="3" max="3" width="10.33203125" style="2" customWidth="1"/>
    <col min="4" max="4" width="9.33203125" style="2" customWidth="1"/>
    <col min="5" max="5" width="22" style="2" customWidth="1"/>
    <col min="6" max="7" width="18" style="2" customWidth="1"/>
    <col min="8" max="8" width="12.33203125" style="2" customWidth="1"/>
    <col min="9" max="16384" width="12" style="2" customWidth="1"/>
  </cols>
  <sheetData>
    <row r="1" spans="1:4" s="1" customFormat="1" ht="16.5" customHeight="1">
      <c r="A1" s="5" t="s">
        <v>297</v>
      </c>
      <c r="B1" s="6"/>
      <c r="C1" s="6"/>
      <c r="D1" s="6"/>
    </row>
    <row r="2" spans="1:8" s="2" customFormat="1" ht="23.25" customHeight="1">
      <c r="A2" s="7" t="s">
        <v>32</v>
      </c>
      <c r="B2" s="7"/>
      <c r="C2" s="7"/>
      <c r="D2" s="7"/>
      <c r="E2" s="7"/>
      <c r="F2" s="7"/>
      <c r="G2" s="7"/>
      <c r="H2" s="7"/>
    </row>
    <row r="3" spans="1:8" s="2" customFormat="1" ht="18" customHeight="1">
      <c r="A3" s="19" t="s">
        <v>258</v>
      </c>
      <c r="B3" s="19"/>
      <c r="C3" s="19"/>
      <c r="D3" s="19"/>
      <c r="E3" s="19"/>
      <c r="F3" s="19"/>
      <c r="G3" s="19"/>
      <c r="H3" s="19"/>
    </row>
    <row r="4" spans="1:8" s="2" customFormat="1" ht="19.5" customHeight="1">
      <c r="A4" s="20" t="s">
        <v>259</v>
      </c>
      <c r="B4" s="20"/>
      <c r="C4" s="20"/>
      <c r="D4" s="20" t="s">
        <v>298</v>
      </c>
      <c r="E4" s="20"/>
      <c r="F4" s="20"/>
      <c r="G4" s="20"/>
      <c r="H4" s="20"/>
    </row>
    <row r="5" spans="1:8" s="2" customFormat="1" ht="19.5" customHeight="1">
      <c r="A5" s="20" t="s">
        <v>260</v>
      </c>
      <c r="B5" s="20"/>
      <c r="C5" s="20"/>
      <c r="D5" s="21" t="s">
        <v>299</v>
      </c>
      <c r="E5" s="22"/>
      <c r="F5" s="20" t="s">
        <v>261</v>
      </c>
      <c r="G5" s="23" t="s">
        <v>300</v>
      </c>
      <c r="H5" s="24"/>
    </row>
    <row r="6" spans="1:8" s="2" customFormat="1" ht="19.5" customHeight="1">
      <c r="A6" s="25" t="s">
        <v>262</v>
      </c>
      <c r="B6" s="26"/>
      <c r="C6" s="27"/>
      <c r="D6" s="28"/>
      <c r="E6" s="28"/>
      <c r="F6" s="29" t="s">
        <v>263</v>
      </c>
      <c r="G6" s="29" t="s">
        <v>264</v>
      </c>
      <c r="H6" s="29" t="s">
        <v>265</v>
      </c>
    </row>
    <row r="7" spans="1:8" s="2" customFormat="1" ht="19.5" customHeight="1">
      <c r="A7" s="30"/>
      <c r="B7" s="19"/>
      <c r="C7" s="31"/>
      <c r="D7" s="28"/>
      <c r="E7" s="28"/>
      <c r="F7" s="32"/>
      <c r="G7" s="32"/>
      <c r="H7" s="32"/>
    </row>
    <row r="8" spans="1:8" s="2" customFormat="1" ht="19.5" customHeight="1">
      <c r="A8" s="30"/>
      <c r="B8" s="19"/>
      <c r="C8" s="31"/>
      <c r="D8" s="33" t="s">
        <v>266</v>
      </c>
      <c r="E8" s="33"/>
      <c r="F8" s="34">
        <v>1450.24</v>
      </c>
      <c r="G8" s="34">
        <v>1450.24</v>
      </c>
      <c r="H8" s="35">
        <v>1</v>
      </c>
    </row>
    <row r="9" spans="1:8" s="2" customFormat="1" ht="19.5" customHeight="1">
      <c r="A9" s="30"/>
      <c r="B9" s="19"/>
      <c r="C9" s="31"/>
      <c r="D9" s="20" t="s">
        <v>267</v>
      </c>
      <c r="E9" s="20"/>
      <c r="F9" s="36"/>
      <c r="G9" s="36"/>
      <c r="H9" s="36"/>
    </row>
    <row r="10" spans="1:8" s="2" customFormat="1" ht="19.5" customHeight="1">
      <c r="A10" s="30"/>
      <c r="B10" s="19"/>
      <c r="C10" s="31"/>
      <c r="D10" s="20" t="s">
        <v>268</v>
      </c>
      <c r="E10" s="20"/>
      <c r="F10" s="34">
        <v>1450.24</v>
      </c>
      <c r="G10" s="34">
        <v>1450.24</v>
      </c>
      <c r="H10" s="35">
        <v>1</v>
      </c>
    </row>
    <row r="11" spans="1:8" s="2" customFormat="1" ht="19.5" customHeight="1">
      <c r="A11" s="30"/>
      <c r="B11" s="19"/>
      <c r="C11" s="31"/>
      <c r="D11" s="20" t="s">
        <v>269</v>
      </c>
      <c r="E11" s="20"/>
      <c r="F11" s="36"/>
      <c r="G11" s="36"/>
      <c r="H11" s="36"/>
    </row>
    <row r="12" spans="1:8" s="2" customFormat="1" ht="27" customHeight="1">
      <c r="A12" s="29" t="s">
        <v>270</v>
      </c>
      <c r="B12" s="21" t="s">
        <v>271</v>
      </c>
      <c r="C12" s="37"/>
      <c r="D12" s="37"/>
      <c r="E12" s="22"/>
      <c r="F12" s="21" t="s">
        <v>272</v>
      </c>
      <c r="G12" s="37"/>
      <c r="H12" s="22"/>
    </row>
    <row r="13" spans="1:8" s="2" customFormat="1" ht="39.75" customHeight="1">
      <c r="A13" s="32"/>
      <c r="B13" s="21" t="s">
        <v>301</v>
      </c>
      <c r="C13" s="37"/>
      <c r="D13" s="37"/>
      <c r="E13" s="22"/>
      <c r="F13" s="21" t="s">
        <v>302</v>
      </c>
      <c r="G13" s="37"/>
      <c r="H13" s="22"/>
    </row>
    <row r="14" spans="1:8" s="2" customFormat="1" ht="31.5" customHeight="1">
      <c r="A14" s="20" t="s">
        <v>273</v>
      </c>
      <c r="B14" s="20" t="s">
        <v>274</v>
      </c>
      <c r="C14" s="20" t="s">
        <v>275</v>
      </c>
      <c r="D14" s="28"/>
      <c r="E14" s="20" t="s">
        <v>276</v>
      </c>
      <c r="F14" s="20" t="s">
        <v>277</v>
      </c>
      <c r="G14" s="20" t="s">
        <v>278</v>
      </c>
      <c r="H14" s="20" t="s">
        <v>279</v>
      </c>
    </row>
    <row r="15" spans="1:8" s="2" customFormat="1" ht="31.5" customHeight="1">
      <c r="A15" s="28"/>
      <c r="B15" s="20" t="s">
        <v>280</v>
      </c>
      <c r="C15" s="20" t="s">
        <v>281</v>
      </c>
      <c r="D15" s="28"/>
      <c r="E15" s="20" t="s">
        <v>303</v>
      </c>
      <c r="F15" s="20" t="s">
        <v>304</v>
      </c>
      <c r="G15" s="20" t="s">
        <v>304</v>
      </c>
      <c r="H15" s="28"/>
    </row>
    <row r="16" spans="1:8" s="2" customFormat="1" ht="31.5" customHeight="1">
      <c r="A16" s="28"/>
      <c r="B16" s="28"/>
      <c r="C16" s="20" t="s">
        <v>285</v>
      </c>
      <c r="D16" s="20"/>
      <c r="E16" s="20" t="s">
        <v>305</v>
      </c>
      <c r="F16" s="38">
        <v>1</v>
      </c>
      <c r="G16" s="38">
        <v>1</v>
      </c>
      <c r="H16" s="28"/>
    </row>
    <row r="17" spans="1:8" s="2" customFormat="1" ht="31.5" customHeight="1">
      <c r="A17" s="28"/>
      <c r="B17" s="28"/>
      <c r="C17" s="20" t="s">
        <v>286</v>
      </c>
      <c r="D17" s="20"/>
      <c r="E17" s="20" t="s">
        <v>306</v>
      </c>
      <c r="F17" s="38">
        <v>1</v>
      </c>
      <c r="G17" s="38">
        <v>1</v>
      </c>
      <c r="H17" s="28"/>
    </row>
    <row r="18" spans="1:8" s="2" customFormat="1" ht="31.5" customHeight="1">
      <c r="A18" s="28"/>
      <c r="B18" s="28"/>
      <c r="C18" s="20" t="s">
        <v>287</v>
      </c>
      <c r="D18" s="20"/>
      <c r="E18" s="20" t="s">
        <v>307</v>
      </c>
      <c r="F18" s="20" t="s">
        <v>308</v>
      </c>
      <c r="G18" s="28" t="s">
        <v>309</v>
      </c>
      <c r="H18" s="28"/>
    </row>
    <row r="19" spans="1:8" s="2" customFormat="1" ht="42" customHeight="1">
      <c r="A19" s="28"/>
      <c r="B19" s="28" t="s">
        <v>288</v>
      </c>
      <c r="C19" s="20" t="s">
        <v>290</v>
      </c>
      <c r="D19" s="20"/>
      <c r="E19" s="20" t="s">
        <v>310</v>
      </c>
      <c r="F19" s="20" t="s">
        <v>311</v>
      </c>
      <c r="G19" s="28" t="s">
        <v>312</v>
      </c>
      <c r="H19" s="28"/>
    </row>
    <row r="20" spans="1:8" s="2" customFormat="1" ht="42.75" customHeight="1">
      <c r="A20" s="28"/>
      <c r="B20" s="28"/>
      <c r="C20" s="20" t="s">
        <v>291</v>
      </c>
      <c r="D20" s="20"/>
      <c r="E20" s="20" t="s">
        <v>313</v>
      </c>
      <c r="F20" s="20" t="s">
        <v>314</v>
      </c>
      <c r="G20" s="28" t="s">
        <v>315</v>
      </c>
      <c r="H20" s="28"/>
    </row>
    <row r="21" spans="1:8" s="2" customFormat="1" ht="39" customHeight="1">
      <c r="A21" s="28"/>
      <c r="B21" s="28"/>
      <c r="C21" s="20" t="s">
        <v>292</v>
      </c>
      <c r="D21" s="20"/>
      <c r="E21" s="20" t="s">
        <v>316</v>
      </c>
      <c r="F21" s="20" t="s">
        <v>317</v>
      </c>
      <c r="G21" s="28" t="s">
        <v>318</v>
      </c>
      <c r="H21" s="28"/>
    </row>
    <row r="22" spans="1:8" s="2" customFormat="1" ht="39" customHeight="1">
      <c r="A22" s="28"/>
      <c r="B22" s="20" t="s">
        <v>293</v>
      </c>
      <c r="C22" s="20" t="s">
        <v>294</v>
      </c>
      <c r="D22" s="20"/>
      <c r="E22" s="20" t="s">
        <v>319</v>
      </c>
      <c r="F22" s="20" t="s">
        <v>320</v>
      </c>
      <c r="G22" s="39">
        <v>0.9</v>
      </c>
      <c r="H22" s="28"/>
    </row>
    <row r="23" spans="1:8" s="2" customFormat="1" ht="21" customHeight="1">
      <c r="A23" s="20" t="s">
        <v>295</v>
      </c>
      <c r="B23" s="40" t="s">
        <v>321</v>
      </c>
      <c r="C23" s="40"/>
      <c r="D23" s="40"/>
      <c r="E23" s="40"/>
      <c r="F23" s="40"/>
      <c r="G23" s="40"/>
      <c r="H23" s="40"/>
    </row>
    <row r="24" spans="1:8" s="18" customFormat="1" ht="24" customHeight="1">
      <c r="A24" s="41"/>
      <c r="B24" s="42"/>
      <c r="C24" s="42"/>
      <c r="D24" s="42"/>
      <c r="E24" s="42"/>
      <c r="F24" s="42"/>
      <c r="G24" s="42"/>
      <c r="H24" s="42"/>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C21:D21"/>
    <mergeCell ref="C22:D22"/>
    <mergeCell ref="B23:H23"/>
    <mergeCell ref="A24:H24"/>
    <mergeCell ref="A12:A13"/>
    <mergeCell ref="A14:A22"/>
    <mergeCell ref="B15:B18"/>
    <mergeCell ref="B19:B21"/>
    <mergeCell ref="F6:F7"/>
    <mergeCell ref="G6:G7"/>
    <mergeCell ref="H6:H7"/>
    <mergeCell ref="A6:C11"/>
    <mergeCell ref="D6:E7"/>
  </mergeCells>
  <printOptions/>
  <pageMargins left="0.6298611111111111" right="0.3930555555555555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4"/>
  <sheetViews>
    <sheetView zoomScaleSheetLayoutView="100" workbookViewId="0" topLeftCell="A1">
      <selection activeCell="F14" sqref="F14"/>
    </sheetView>
  </sheetViews>
  <sheetFormatPr defaultColWidth="12" defaultRowHeight="11.25"/>
  <cols>
    <col min="1" max="1" width="10" style="2" customWidth="1"/>
    <col min="2" max="2" width="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322</v>
      </c>
      <c r="B1" s="6"/>
      <c r="C1" s="6"/>
      <c r="D1" s="6"/>
    </row>
    <row r="2" spans="1:8" s="2" customFormat="1" ht="23.25" customHeight="1">
      <c r="A2" s="7" t="s">
        <v>32</v>
      </c>
      <c r="B2" s="7"/>
      <c r="C2" s="7"/>
      <c r="D2" s="7"/>
      <c r="E2" s="7"/>
      <c r="F2" s="7"/>
      <c r="G2" s="7"/>
      <c r="H2" s="7"/>
    </row>
    <row r="3" spans="1:8" s="2" customFormat="1" ht="18" customHeight="1">
      <c r="A3" s="19" t="s">
        <v>258</v>
      </c>
      <c r="B3" s="19"/>
      <c r="C3" s="19"/>
      <c r="D3" s="19"/>
      <c r="E3" s="19"/>
      <c r="F3" s="19"/>
      <c r="G3" s="19"/>
      <c r="H3" s="19"/>
    </row>
    <row r="4" spans="1:8" s="2" customFormat="1" ht="19.5" customHeight="1">
      <c r="A4" s="20" t="s">
        <v>259</v>
      </c>
      <c r="B4" s="20"/>
      <c r="C4" s="20"/>
      <c r="D4" s="20" t="s">
        <v>323</v>
      </c>
      <c r="E4" s="20"/>
      <c r="F4" s="20"/>
      <c r="G4" s="20"/>
      <c r="H4" s="20"/>
    </row>
    <row r="5" spans="1:8" s="2" customFormat="1" ht="19.5" customHeight="1">
      <c r="A5" s="20" t="s">
        <v>260</v>
      </c>
      <c r="B5" s="20"/>
      <c r="C5" s="20"/>
      <c r="D5" s="21" t="s">
        <v>299</v>
      </c>
      <c r="E5" s="22"/>
      <c r="F5" s="20" t="s">
        <v>261</v>
      </c>
      <c r="G5" s="23" t="s">
        <v>300</v>
      </c>
      <c r="H5" s="24"/>
    </row>
    <row r="6" spans="1:8" s="2" customFormat="1" ht="19.5" customHeight="1">
      <c r="A6" s="25" t="s">
        <v>262</v>
      </c>
      <c r="B6" s="26"/>
      <c r="C6" s="27"/>
      <c r="D6" s="28"/>
      <c r="E6" s="28"/>
      <c r="F6" s="29" t="s">
        <v>263</v>
      </c>
      <c r="G6" s="29" t="s">
        <v>264</v>
      </c>
      <c r="H6" s="29" t="s">
        <v>265</v>
      </c>
    </row>
    <row r="7" spans="1:8" s="2" customFormat="1" ht="19.5" customHeight="1">
      <c r="A7" s="30"/>
      <c r="B7" s="19"/>
      <c r="C7" s="31"/>
      <c r="D7" s="28"/>
      <c r="E7" s="28"/>
      <c r="F7" s="32"/>
      <c r="G7" s="32"/>
      <c r="H7" s="32"/>
    </row>
    <row r="8" spans="1:8" s="2" customFormat="1" ht="19.5" customHeight="1">
      <c r="A8" s="30"/>
      <c r="B8" s="19"/>
      <c r="C8" s="31"/>
      <c r="D8" s="33" t="s">
        <v>266</v>
      </c>
      <c r="E8" s="33"/>
      <c r="F8" s="34">
        <v>465.5</v>
      </c>
      <c r="G8" s="34">
        <v>465.5</v>
      </c>
      <c r="H8" s="35">
        <v>1</v>
      </c>
    </row>
    <row r="9" spans="1:8" s="2" customFormat="1" ht="19.5" customHeight="1">
      <c r="A9" s="30"/>
      <c r="B9" s="19"/>
      <c r="C9" s="31"/>
      <c r="D9" s="20" t="s">
        <v>267</v>
      </c>
      <c r="E9" s="20"/>
      <c r="F9" s="36"/>
      <c r="G9" s="36"/>
      <c r="H9" s="36"/>
    </row>
    <row r="10" spans="1:8" s="2" customFormat="1" ht="19.5" customHeight="1">
      <c r="A10" s="30"/>
      <c r="B10" s="19"/>
      <c r="C10" s="31"/>
      <c r="D10" s="20" t="s">
        <v>268</v>
      </c>
      <c r="E10" s="20"/>
      <c r="F10" s="34">
        <v>465.5</v>
      </c>
      <c r="G10" s="34">
        <v>465.5</v>
      </c>
      <c r="H10" s="35">
        <v>1</v>
      </c>
    </row>
    <row r="11" spans="1:8" s="2" customFormat="1" ht="19.5" customHeight="1">
      <c r="A11" s="30"/>
      <c r="B11" s="19"/>
      <c r="C11" s="31"/>
      <c r="D11" s="20" t="s">
        <v>269</v>
      </c>
      <c r="E11" s="20"/>
      <c r="F11" s="36"/>
      <c r="G11" s="36"/>
      <c r="H11" s="36"/>
    </row>
    <row r="12" spans="1:8" s="2" customFormat="1" ht="31.5" customHeight="1">
      <c r="A12" s="29" t="s">
        <v>270</v>
      </c>
      <c r="B12" s="21" t="s">
        <v>271</v>
      </c>
      <c r="C12" s="37"/>
      <c r="D12" s="37"/>
      <c r="E12" s="22"/>
      <c r="F12" s="21" t="s">
        <v>272</v>
      </c>
      <c r="G12" s="37"/>
      <c r="H12" s="22"/>
    </row>
    <row r="13" spans="1:8" s="2" customFormat="1" ht="39.75" customHeight="1">
      <c r="A13" s="32"/>
      <c r="B13" s="21" t="s">
        <v>324</v>
      </c>
      <c r="C13" s="37"/>
      <c r="D13" s="37"/>
      <c r="E13" s="22"/>
      <c r="F13" s="21" t="s">
        <v>302</v>
      </c>
      <c r="G13" s="37"/>
      <c r="H13" s="22"/>
    </row>
    <row r="14" spans="1:8" s="2" customFormat="1" ht="31.5" customHeight="1">
      <c r="A14" s="20" t="s">
        <v>273</v>
      </c>
      <c r="B14" s="20" t="s">
        <v>274</v>
      </c>
      <c r="C14" s="20" t="s">
        <v>275</v>
      </c>
      <c r="D14" s="28"/>
      <c r="E14" s="20" t="s">
        <v>276</v>
      </c>
      <c r="F14" s="20" t="s">
        <v>277</v>
      </c>
      <c r="G14" s="20" t="s">
        <v>278</v>
      </c>
      <c r="H14" s="20" t="s">
        <v>279</v>
      </c>
    </row>
    <row r="15" spans="1:8" s="2" customFormat="1" ht="31.5" customHeight="1">
      <c r="A15" s="28"/>
      <c r="B15" s="20" t="s">
        <v>280</v>
      </c>
      <c r="C15" s="20" t="s">
        <v>281</v>
      </c>
      <c r="D15" s="28"/>
      <c r="E15" s="20" t="s">
        <v>325</v>
      </c>
      <c r="F15" s="20" t="s">
        <v>326</v>
      </c>
      <c r="G15" s="20" t="s">
        <v>326</v>
      </c>
      <c r="H15" s="28"/>
    </row>
    <row r="16" spans="1:8" s="2" customFormat="1" ht="31.5" customHeight="1">
      <c r="A16" s="28"/>
      <c r="B16" s="28"/>
      <c r="C16" s="20" t="s">
        <v>285</v>
      </c>
      <c r="D16" s="20"/>
      <c r="E16" s="20" t="s">
        <v>305</v>
      </c>
      <c r="F16" s="38">
        <v>1</v>
      </c>
      <c r="G16" s="38">
        <v>1</v>
      </c>
      <c r="H16" s="28"/>
    </row>
    <row r="17" spans="1:8" s="2" customFormat="1" ht="31.5" customHeight="1">
      <c r="A17" s="28"/>
      <c r="B17" s="28"/>
      <c r="C17" s="20" t="s">
        <v>286</v>
      </c>
      <c r="D17" s="20"/>
      <c r="E17" s="20" t="s">
        <v>306</v>
      </c>
      <c r="F17" s="38">
        <v>1</v>
      </c>
      <c r="G17" s="38">
        <v>1</v>
      </c>
      <c r="H17" s="28"/>
    </row>
    <row r="18" spans="1:8" s="2" customFormat="1" ht="31.5" customHeight="1">
      <c r="A18" s="28"/>
      <c r="B18" s="28"/>
      <c r="C18" s="20" t="s">
        <v>287</v>
      </c>
      <c r="D18" s="20"/>
      <c r="E18" s="20" t="s">
        <v>307</v>
      </c>
      <c r="F18" s="20" t="s">
        <v>308</v>
      </c>
      <c r="G18" s="28" t="s">
        <v>327</v>
      </c>
      <c r="H18" s="28"/>
    </row>
    <row r="19" spans="1:8" s="2" customFormat="1" ht="42" customHeight="1">
      <c r="A19" s="28"/>
      <c r="B19" s="28" t="s">
        <v>288</v>
      </c>
      <c r="C19" s="20" t="s">
        <v>290</v>
      </c>
      <c r="D19" s="20"/>
      <c r="E19" s="20" t="s">
        <v>310</v>
      </c>
      <c r="F19" s="20" t="s">
        <v>311</v>
      </c>
      <c r="G19" s="28" t="s">
        <v>312</v>
      </c>
      <c r="H19" s="28"/>
    </row>
    <row r="20" spans="1:8" s="2" customFormat="1" ht="42.75" customHeight="1">
      <c r="A20" s="28"/>
      <c r="B20" s="28"/>
      <c r="C20" s="20" t="s">
        <v>291</v>
      </c>
      <c r="D20" s="20"/>
      <c r="E20" s="20" t="s">
        <v>313</v>
      </c>
      <c r="F20" s="20" t="s">
        <v>328</v>
      </c>
      <c r="G20" s="28" t="s">
        <v>315</v>
      </c>
      <c r="H20" s="28"/>
    </row>
    <row r="21" spans="1:8" s="2" customFormat="1" ht="39" customHeight="1">
      <c r="A21" s="28"/>
      <c r="B21" s="28"/>
      <c r="C21" s="20" t="s">
        <v>292</v>
      </c>
      <c r="D21" s="20"/>
      <c r="E21" s="43" t="s">
        <v>329</v>
      </c>
      <c r="F21" s="43" t="s">
        <v>330</v>
      </c>
      <c r="G21" s="44" t="s">
        <v>318</v>
      </c>
      <c r="H21" s="28"/>
    </row>
    <row r="22" spans="1:8" s="2" customFormat="1" ht="39" customHeight="1">
      <c r="A22" s="28"/>
      <c r="B22" s="20" t="s">
        <v>293</v>
      </c>
      <c r="C22" s="20" t="s">
        <v>294</v>
      </c>
      <c r="D22" s="20"/>
      <c r="E22" s="20" t="s">
        <v>319</v>
      </c>
      <c r="F22" s="38">
        <v>1</v>
      </c>
      <c r="G22" s="39">
        <v>0.9</v>
      </c>
      <c r="H22" s="28"/>
    </row>
    <row r="23" spans="1:8" s="2" customFormat="1" ht="21" customHeight="1">
      <c r="A23" s="20" t="s">
        <v>295</v>
      </c>
      <c r="B23" s="40" t="s">
        <v>321</v>
      </c>
      <c r="C23" s="40"/>
      <c r="D23" s="40"/>
      <c r="E23" s="40"/>
      <c r="F23" s="40"/>
      <c r="G23" s="40"/>
      <c r="H23" s="40"/>
    </row>
    <row r="24" spans="1:8" s="18" customFormat="1" ht="24" customHeight="1">
      <c r="A24" s="41"/>
      <c r="B24" s="42"/>
      <c r="C24" s="42"/>
      <c r="D24" s="42"/>
      <c r="E24" s="42"/>
      <c r="F24" s="42"/>
      <c r="G24" s="42"/>
      <c r="H24" s="42"/>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C21:D21"/>
    <mergeCell ref="C22:D22"/>
    <mergeCell ref="B23:H23"/>
    <mergeCell ref="A24:H24"/>
    <mergeCell ref="A12:A13"/>
    <mergeCell ref="A14:A22"/>
    <mergeCell ref="B15:B18"/>
    <mergeCell ref="B19:B21"/>
    <mergeCell ref="F6:F7"/>
    <mergeCell ref="G6:G7"/>
    <mergeCell ref="H6:H7"/>
    <mergeCell ref="A6:C11"/>
    <mergeCell ref="D6:E7"/>
  </mergeCells>
  <printOptions/>
  <pageMargins left="0.5118055555555555" right="0.1180555555555555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4"/>
  <sheetViews>
    <sheetView zoomScaleSheetLayoutView="100" workbookViewId="0" topLeftCell="A1">
      <selection activeCell="L11" sqref="L11"/>
    </sheetView>
  </sheetViews>
  <sheetFormatPr defaultColWidth="12" defaultRowHeight="11.25"/>
  <cols>
    <col min="1" max="1" width="10" style="2" customWidth="1"/>
    <col min="2" max="2" width="12.5" style="2" customWidth="1"/>
    <col min="3" max="3" width="10.33203125" style="2" customWidth="1"/>
    <col min="4" max="4" width="9.33203125" style="2" customWidth="1"/>
    <col min="5" max="5" width="22" style="2" customWidth="1"/>
    <col min="6" max="7" width="18" style="2" customWidth="1"/>
    <col min="8" max="8" width="11.66015625" style="2" customWidth="1"/>
    <col min="9" max="16384" width="12" style="2" customWidth="1"/>
  </cols>
  <sheetData>
    <row r="1" spans="1:4" s="1" customFormat="1" ht="16.5" customHeight="1">
      <c r="A1" s="5" t="s">
        <v>331</v>
      </c>
      <c r="B1" s="6"/>
      <c r="C1" s="6"/>
      <c r="D1" s="6"/>
    </row>
    <row r="2" spans="1:8" s="2" customFormat="1" ht="23.25" customHeight="1">
      <c r="A2" s="7" t="s">
        <v>32</v>
      </c>
      <c r="B2" s="7"/>
      <c r="C2" s="7"/>
      <c r="D2" s="7"/>
      <c r="E2" s="7"/>
      <c r="F2" s="7"/>
      <c r="G2" s="7"/>
      <c r="H2" s="7"/>
    </row>
    <row r="3" spans="1:8" s="2" customFormat="1" ht="18" customHeight="1">
      <c r="A3" s="19" t="s">
        <v>258</v>
      </c>
      <c r="B3" s="19"/>
      <c r="C3" s="19"/>
      <c r="D3" s="19"/>
      <c r="E3" s="19"/>
      <c r="F3" s="19"/>
      <c r="G3" s="19"/>
      <c r="H3" s="19"/>
    </row>
    <row r="4" spans="1:8" s="2" customFormat="1" ht="19.5" customHeight="1">
      <c r="A4" s="20" t="s">
        <v>259</v>
      </c>
      <c r="B4" s="20"/>
      <c r="C4" s="20"/>
      <c r="D4" s="20" t="s">
        <v>332</v>
      </c>
      <c r="E4" s="20"/>
      <c r="F4" s="20"/>
      <c r="G4" s="20"/>
      <c r="H4" s="20"/>
    </row>
    <row r="5" spans="1:8" s="2" customFormat="1" ht="19.5" customHeight="1">
      <c r="A5" s="20" t="s">
        <v>260</v>
      </c>
      <c r="B5" s="20"/>
      <c r="C5" s="20"/>
      <c r="D5" s="21" t="s">
        <v>299</v>
      </c>
      <c r="E5" s="22"/>
      <c r="F5" s="20" t="s">
        <v>261</v>
      </c>
      <c r="G5" s="23" t="s">
        <v>300</v>
      </c>
      <c r="H5" s="24"/>
    </row>
    <row r="6" spans="1:8" s="2" customFormat="1" ht="19.5" customHeight="1">
      <c r="A6" s="25" t="s">
        <v>262</v>
      </c>
      <c r="B6" s="26"/>
      <c r="C6" s="27"/>
      <c r="D6" s="28"/>
      <c r="E6" s="28"/>
      <c r="F6" s="29" t="s">
        <v>263</v>
      </c>
      <c r="G6" s="29" t="s">
        <v>264</v>
      </c>
      <c r="H6" s="29" t="s">
        <v>265</v>
      </c>
    </row>
    <row r="7" spans="1:8" s="2" customFormat="1" ht="19.5" customHeight="1">
      <c r="A7" s="30"/>
      <c r="B7" s="19"/>
      <c r="C7" s="31"/>
      <c r="D7" s="28"/>
      <c r="E7" s="28"/>
      <c r="F7" s="32"/>
      <c r="G7" s="32"/>
      <c r="H7" s="32"/>
    </row>
    <row r="8" spans="1:8" s="2" customFormat="1" ht="19.5" customHeight="1">
      <c r="A8" s="30"/>
      <c r="B8" s="19"/>
      <c r="C8" s="31"/>
      <c r="D8" s="33" t="s">
        <v>266</v>
      </c>
      <c r="E8" s="33"/>
      <c r="F8" s="34">
        <v>94.832544</v>
      </c>
      <c r="G8" s="34">
        <f>F8</f>
        <v>94.832544</v>
      </c>
      <c r="H8" s="35">
        <v>1</v>
      </c>
    </row>
    <row r="9" spans="1:8" s="2" customFormat="1" ht="19.5" customHeight="1">
      <c r="A9" s="30"/>
      <c r="B9" s="19"/>
      <c r="C9" s="31"/>
      <c r="D9" s="20" t="s">
        <v>267</v>
      </c>
      <c r="E9" s="20"/>
      <c r="F9" s="36"/>
      <c r="G9" s="36"/>
      <c r="H9" s="36"/>
    </row>
    <row r="10" spans="1:8" s="2" customFormat="1" ht="19.5" customHeight="1">
      <c r="A10" s="30"/>
      <c r="B10" s="19"/>
      <c r="C10" s="31"/>
      <c r="D10" s="20" t="s">
        <v>268</v>
      </c>
      <c r="E10" s="20"/>
      <c r="F10" s="34">
        <v>94.832544</v>
      </c>
      <c r="G10" s="34">
        <f>F10</f>
        <v>94.832544</v>
      </c>
      <c r="H10" s="35">
        <v>1</v>
      </c>
    </row>
    <row r="11" spans="1:8" s="2" customFormat="1" ht="19.5" customHeight="1">
      <c r="A11" s="30"/>
      <c r="B11" s="19"/>
      <c r="C11" s="31"/>
      <c r="D11" s="20" t="s">
        <v>269</v>
      </c>
      <c r="E11" s="20"/>
      <c r="F11" s="36"/>
      <c r="G11" s="36"/>
      <c r="H11" s="36"/>
    </row>
    <row r="12" spans="1:8" s="2" customFormat="1" ht="30" customHeight="1">
      <c r="A12" s="29" t="s">
        <v>270</v>
      </c>
      <c r="B12" s="21" t="s">
        <v>271</v>
      </c>
      <c r="C12" s="37"/>
      <c r="D12" s="37"/>
      <c r="E12" s="22"/>
      <c r="F12" s="21" t="s">
        <v>272</v>
      </c>
      <c r="G12" s="37"/>
      <c r="H12" s="22"/>
    </row>
    <row r="13" spans="1:8" s="2" customFormat="1" ht="39" customHeight="1">
      <c r="A13" s="32"/>
      <c r="B13" s="21" t="s">
        <v>333</v>
      </c>
      <c r="C13" s="37"/>
      <c r="D13" s="37"/>
      <c r="E13" s="22"/>
      <c r="F13" s="21" t="s">
        <v>302</v>
      </c>
      <c r="G13" s="37"/>
      <c r="H13" s="22"/>
    </row>
    <row r="14" spans="1:8" s="2" customFormat="1" ht="37.5" customHeight="1">
      <c r="A14" s="20" t="s">
        <v>273</v>
      </c>
      <c r="B14" s="20" t="s">
        <v>274</v>
      </c>
      <c r="C14" s="20" t="s">
        <v>275</v>
      </c>
      <c r="D14" s="28"/>
      <c r="E14" s="20" t="s">
        <v>276</v>
      </c>
      <c r="F14" s="20" t="s">
        <v>277</v>
      </c>
      <c r="G14" s="20" t="s">
        <v>278</v>
      </c>
      <c r="H14" s="20" t="s">
        <v>279</v>
      </c>
    </row>
    <row r="15" spans="1:8" s="2" customFormat="1" ht="37.5" customHeight="1">
      <c r="A15" s="28"/>
      <c r="B15" s="20" t="s">
        <v>280</v>
      </c>
      <c r="C15" s="20" t="s">
        <v>281</v>
      </c>
      <c r="D15" s="28"/>
      <c r="E15" s="20" t="s">
        <v>303</v>
      </c>
      <c r="F15" s="20" t="s">
        <v>334</v>
      </c>
      <c r="G15" s="20" t="s">
        <v>334</v>
      </c>
      <c r="H15" s="28"/>
    </row>
    <row r="16" spans="1:8" s="2" customFormat="1" ht="37.5" customHeight="1">
      <c r="A16" s="28"/>
      <c r="B16" s="28"/>
      <c r="C16" s="20" t="s">
        <v>285</v>
      </c>
      <c r="D16" s="20"/>
      <c r="E16" s="20" t="s">
        <v>305</v>
      </c>
      <c r="F16" s="38">
        <v>1</v>
      </c>
      <c r="G16" s="38">
        <v>1</v>
      </c>
      <c r="H16" s="28"/>
    </row>
    <row r="17" spans="1:8" s="2" customFormat="1" ht="37.5" customHeight="1">
      <c r="A17" s="28"/>
      <c r="B17" s="28"/>
      <c r="C17" s="20" t="s">
        <v>286</v>
      </c>
      <c r="D17" s="20"/>
      <c r="E17" s="20" t="s">
        <v>306</v>
      </c>
      <c r="F17" s="38">
        <v>1</v>
      </c>
      <c r="G17" s="38">
        <v>1</v>
      </c>
      <c r="H17" s="28"/>
    </row>
    <row r="18" spans="1:8" s="2" customFormat="1" ht="37.5" customHeight="1">
      <c r="A18" s="28"/>
      <c r="B18" s="28"/>
      <c r="C18" s="20" t="s">
        <v>287</v>
      </c>
      <c r="D18" s="20"/>
      <c r="E18" s="20" t="s">
        <v>307</v>
      </c>
      <c r="F18" s="20" t="s">
        <v>308</v>
      </c>
      <c r="G18" s="28" t="s">
        <v>335</v>
      </c>
      <c r="H18" s="28"/>
    </row>
    <row r="19" spans="1:8" s="2" customFormat="1" ht="37.5" customHeight="1">
      <c r="A19" s="28"/>
      <c r="B19" s="28" t="s">
        <v>288</v>
      </c>
      <c r="C19" s="20" t="s">
        <v>289</v>
      </c>
      <c r="D19" s="20"/>
      <c r="E19" s="20" t="s">
        <v>336</v>
      </c>
      <c r="F19" s="20" t="s">
        <v>337</v>
      </c>
      <c r="G19" s="28" t="s">
        <v>338</v>
      </c>
      <c r="H19" s="28"/>
    </row>
    <row r="20" spans="1:8" s="2" customFormat="1" ht="37.5" customHeight="1">
      <c r="A20" s="28"/>
      <c r="B20" s="28"/>
      <c r="C20" s="20" t="s">
        <v>291</v>
      </c>
      <c r="D20" s="20"/>
      <c r="E20" s="20" t="s">
        <v>339</v>
      </c>
      <c r="F20" s="20" t="s">
        <v>328</v>
      </c>
      <c r="G20" s="28" t="s">
        <v>315</v>
      </c>
      <c r="H20" s="28"/>
    </row>
    <row r="21" spans="1:8" s="2" customFormat="1" ht="37.5" customHeight="1">
      <c r="A21" s="28"/>
      <c r="B21" s="28"/>
      <c r="C21" s="20" t="s">
        <v>292</v>
      </c>
      <c r="D21" s="20"/>
      <c r="E21" s="20" t="s">
        <v>340</v>
      </c>
      <c r="F21" s="20" t="s">
        <v>341</v>
      </c>
      <c r="G21" s="28" t="s">
        <v>342</v>
      </c>
      <c r="H21" s="28"/>
    </row>
    <row r="22" spans="1:8" s="2" customFormat="1" ht="37.5" customHeight="1">
      <c r="A22" s="28"/>
      <c r="B22" s="20" t="s">
        <v>293</v>
      </c>
      <c r="C22" s="20" t="s">
        <v>294</v>
      </c>
      <c r="D22" s="20"/>
      <c r="E22" s="20" t="s">
        <v>319</v>
      </c>
      <c r="F22" s="38">
        <v>1</v>
      </c>
      <c r="G22" s="39">
        <v>0.9</v>
      </c>
      <c r="H22" s="28"/>
    </row>
    <row r="23" spans="1:8" s="2" customFormat="1" ht="37.5" customHeight="1">
      <c r="A23" s="20" t="s">
        <v>295</v>
      </c>
      <c r="B23" s="40" t="s">
        <v>321</v>
      </c>
      <c r="C23" s="40"/>
      <c r="D23" s="40"/>
      <c r="E23" s="40"/>
      <c r="F23" s="40"/>
      <c r="G23" s="40"/>
      <c r="H23" s="40"/>
    </row>
    <row r="24" spans="1:8" s="18" customFormat="1" ht="24" customHeight="1">
      <c r="A24" s="41"/>
      <c r="B24" s="42"/>
      <c r="C24" s="42"/>
      <c r="D24" s="42"/>
      <c r="E24" s="42"/>
      <c r="F24" s="42"/>
      <c r="G24" s="42"/>
      <c r="H24" s="42"/>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C21:D21"/>
    <mergeCell ref="C22:D22"/>
    <mergeCell ref="B23:H23"/>
    <mergeCell ref="A24:H24"/>
    <mergeCell ref="A12:A13"/>
    <mergeCell ref="A14:A22"/>
    <mergeCell ref="B15:B18"/>
    <mergeCell ref="B19:B21"/>
    <mergeCell ref="F6:F7"/>
    <mergeCell ref="G6:G7"/>
    <mergeCell ref="H6:H7"/>
    <mergeCell ref="A6:C11"/>
    <mergeCell ref="D6:E7"/>
  </mergeCells>
  <printOptions/>
  <pageMargins left="0.5506944444444445" right="0.3930555555555555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18"/>
  <sheetViews>
    <sheetView zoomScaleSheetLayoutView="100" workbookViewId="0" topLeftCell="A37">
      <selection activeCell="F57" sqref="F57"/>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33</v>
      </c>
      <c r="B1" s="6"/>
      <c r="C1" s="6"/>
      <c r="D1" s="6"/>
    </row>
    <row r="2" spans="1:12" s="2" customFormat="1" ht="23.25" customHeight="1">
      <c r="A2" s="7" t="s">
        <v>34</v>
      </c>
      <c r="B2" s="7"/>
      <c r="C2" s="7"/>
      <c r="D2" s="7"/>
      <c r="E2" s="7"/>
      <c r="F2" s="7"/>
      <c r="G2" s="7"/>
      <c r="H2" s="7"/>
      <c r="I2" s="7"/>
      <c r="J2" s="7"/>
      <c r="K2" s="7"/>
      <c r="L2" s="7"/>
    </row>
    <row r="3" spans="1:12" s="2" customFormat="1" ht="18" customHeight="1">
      <c r="A3" s="8" t="s">
        <v>258</v>
      </c>
      <c r="B3" s="8"/>
      <c r="C3" s="8"/>
      <c r="D3" s="8"/>
      <c r="E3" s="8"/>
      <c r="F3" s="8"/>
      <c r="G3" s="8"/>
      <c r="H3" s="8"/>
      <c r="I3" s="8"/>
      <c r="J3" s="8"/>
      <c r="K3" s="8"/>
      <c r="L3" s="8"/>
    </row>
    <row r="4" spans="1:12" s="3" customFormat="1" ht="16.5" customHeight="1">
      <c r="A4" s="9" t="s">
        <v>343</v>
      </c>
      <c r="B4" s="9"/>
      <c r="C4" s="9"/>
      <c r="D4" s="9"/>
      <c r="E4" s="9"/>
      <c r="F4" s="9" t="s">
        <v>344</v>
      </c>
      <c r="G4" s="9"/>
      <c r="H4" s="9"/>
      <c r="I4" s="9"/>
      <c r="J4" s="9"/>
      <c r="K4" s="9"/>
      <c r="L4" s="9"/>
    </row>
    <row r="5" spans="1:12" s="3" customFormat="1" ht="24" customHeight="1">
      <c r="A5" s="10" t="s">
        <v>345</v>
      </c>
      <c r="B5" s="10"/>
      <c r="C5" s="10"/>
      <c r="D5" s="10"/>
      <c r="E5" s="10"/>
      <c r="F5" s="11"/>
      <c r="G5" s="11"/>
      <c r="H5" s="11"/>
      <c r="I5" s="11"/>
      <c r="J5" s="11"/>
      <c r="K5" s="11"/>
      <c r="L5" s="11"/>
    </row>
    <row r="6" spans="1:12" s="3" customFormat="1" ht="24" customHeight="1">
      <c r="A6" s="10" t="s">
        <v>346</v>
      </c>
      <c r="B6" s="10"/>
      <c r="C6" s="10"/>
      <c r="D6" s="10"/>
      <c r="E6" s="10"/>
      <c r="F6" s="11"/>
      <c r="G6" s="11"/>
      <c r="H6" s="11"/>
      <c r="I6" s="11"/>
      <c r="J6" s="11"/>
      <c r="K6" s="11"/>
      <c r="L6" s="11"/>
    </row>
    <row r="7" spans="1:12" s="3" customFormat="1" ht="24" customHeight="1">
      <c r="A7" s="10" t="s">
        <v>347</v>
      </c>
      <c r="B7" s="10"/>
      <c r="C7" s="10"/>
      <c r="D7" s="10"/>
      <c r="E7" s="10"/>
      <c r="F7" s="11"/>
      <c r="G7" s="11"/>
      <c r="H7" s="11"/>
      <c r="I7" s="11"/>
      <c r="J7" s="11"/>
      <c r="K7" s="11"/>
      <c r="L7" s="11"/>
    </row>
    <row r="8" spans="1:12" s="4" customFormat="1" ht="42.75" customHeight="1">
      <c r="A8" s="12" t="s">
        <v>274</v>
      </c>
      <c r="B8" s="12" t="s">
        <v>275</v>
      </c>
      <c r="C8" s="12" t="s">
        <v>276</v>
      </c>
      <c r="D8" s="12" t="s">
        <v>348</v>
      </c>
      <c r="E8" s="12" t="s">
        <v>349</v>
      </c>
      <c r="F8" s="12" t="s">
        <v>350</v>
      </c>
      <c r="G8" s="12" t="s">
        <v>351</v>
      </c>
      <c r="H8" s="12" t="s">
        <v>352</v>
      </c>
      <c r="I8" s="12" t="s">
        <v>353</v>
      </c>
      <c r="J8" s="12" t="s">
        <v>354</v>
      </c>
      <c r="K8" s="12" t="s">
        <v>355</v>
      </c>
      <c r="L8" s="12" t="s">
        <v>356</v>
      </c>
    </row>
    <row r="9" spans="1:12" s="4" customFormat="1" ht="108" customHeight="1">
      <c r="A9" s="12" t="s">
        <v>357</v>
      </c>
      <c r="B9" s="12" t="s">
        <v>358</v>
      </c>
      <c r="C9" s="12" t="s">
        <v>359</v>
      </c>
      <c r="D9" s="13">
        <v>10</v>
      </c>
      <c r="E9" s="13" t="s">
        <v>360</v>
      </c>
      <c r="F9" s="13" t="s">
        <v>361</v>
      </c>
      <c r="G9" s="13" t="s">
        <v>362</v>
      </c>
      <c r="H9" s="13"/>
      <c r="I9" s="13"/>
      <c r="J9" s="13"/>
      <c r="K9" s="13"/>
      <c r="L9" s="13"/>
    </row>
    <row r="10" spans="1:12" s="4" customFormat="1" ht="129" customHeight="1">
      <c r="A10" s="12"/>
      <c r="B10" s="12"/>
      <c r="C10" s="12" t="s">
        <v>363</v>
      </c>
      <c r="D10" s="13">
        <v>5</v>
      </c>
      <c r="E10" s="13" t="s">
        <v>364</v>
      </c>
      <c r="F10" s="13" t="s">
        <v>365</v>
      </c>
      <c r="G10" s="13"/>
      <c r="H10" s="13"/>
      <c r="I10" s="13"/>
      <c r="J10" s="13"/>
      <c r="K10" s="13"/>
      <c r="L10" s="13"/>
    </row>
    <row r="11" spans="1:12" s="4" customFormat="1" ht="141.75" customHeight="1">
      <c r="A11" s="12" t="s">
        <v>357</v>
      </c>
      <c r="B11" s="12" t="s">
        <v>366</v>
      </c>
      <c r="C11" s="12" t="s">
        <v>367</v>
      </c>
      <c r="D11" s="13">
        <v>5</v>
      </c>
      <c r="E11" s="13" t="s">
        <v>368</v>
      </c>
      <c r="F11" s="13" t="s">
        <v>369</v>
      </c>
      <c r="G11" s="13" t="s">
        <v>370</v>
      </c>
      <c r="H11" s="13"/>
      <c r="I11" s="13"/>
      <c r="J11" s="13"/>
      <c r="K11" s="13"/>
      <c r="L11" s="13"/>
    </row>
    <row r="12" spans="1:12" s="4" customFormat="1" ht="81.75" customHeight="1">
      <c r="A12" s="12"/>
      <c r="B12" s="12"/>
      <c r="C12" s="12" t="s">
        <v>371</v>
      </c>
      <c r="D12" s="13">
        <v>5</v>
      </c>
      <c r="E12" s="13" t="s">
        <v>372</v>
      </c>
      <c r="F12" s="13" t="s">
        <v>373</v>
      </c>
      <c r="G12" s="13" t="s">
        <v>374</v>
      </c>
      <c r="H12" s="13"/>
      <c r="I12" s="13"/>
      <c r="J12" s="13"/>
      <c r="K12" s="13"/>
      <c r="L12" s="13"/>
    </row>
    <row r="13" spans="1:12" s="4" customFormat="1" ht="102.75" customHeight="1">
      <c r="A13" s="12" t="s">
        <v>375</v>
      </c>
      <c r="B13" s="12" t="s">
        <v>376</v>
      </c>
      <c r="C13" s="12" t="s">
        <v>377</v>
      </c>
      <c r="D13" s="13">
        <v>5</v>
      </c>
      <c r="E13" s="13" t="s">
        <v>378</v>
      </c>
      <c r="F13" s="13" t="s">
        <v>379</v>
      </c>
      <c r="G13" s="13"/>
      <c r="H13" s="13"/>
      <c r="I13" s="13"/>
      <c r="J13" s="13"/>
      <c r="K13" s="13"/>
      <c r="L13" s="13"/>
    </row>
    <row r="14" spans="1:12" s="4" customFormat="1" ht="81.75" customHeight="1">
      <c r="A14" s="12"/>
      <c r="B14" s="12"/>
      <c r="C14" s="12" t="s">
        <v>380</v>
      </c>
      <c r="D14" s="13">
        <v>5</v>
      </c>
      <c r="E14" s="13" t="s">
        <v>381</v>
      </c>
      <c r="F14" s="13" t="s">
        <v>382</v>
      </c>
      <c r="G14" s="13"/>
      <c r="H14" s="13"/>
      <c r="I14" s="13"/>
      <c r="J14" s="13"/>
      <c r="K14" s="13"/>
      <c r="L14" s="13"/>
    </row>
    <row r="15" spans="1:12" s="4" customFormat="1" ht="231" customHeight="1">
      <c r="A15" s="12" t="s">
        <v>375</v>
      </c>
      <c r="B15" s="14" t="s">
        <v>376</v>
      </c>
      <c r="C15" s="12" t="s">
        <v>383</v>
      </c>
      <c r="D15" s="13">
        <v>5</v>
      </c>
      <c r="E15" s="13" t="s">
        <v>384</v>
      </c>
      <c r="F15" s="13" t="s">
        <v>385</v>
      </c>
      <c r="G15" s="13"/>
      <c r="H15" s="13"/>
      <c r="I15" s="13"/>
      <c r="J15" s="13"/>
      <c r="K15" s="13"/>
      <c r="L15" s="13"/>
    </row>
    <row r="16" spans="1:12" s="4" customFormat="1" ht="111" customHeight="1">
      <c r="A16" s="12" t="s">
        <v>386</v>
      </c>
      <c r="B16" s="12" t="s">
        <v>387</v>
      </c>
      <c r="C16" s="12" t="s">
        <v>388</v>
      </c>
      <c r="D16" s="13">
        <v>40</v>
      </c>
      <c r="E16" s="13" t="s">
        <v>389</v>
      </c>
      <c r="F16" s="13"/>
      <c r="G16" s="13"/>
      <c r="H16" s="13"/>
      <c r="I16" s="13"/>
      <c r="J16" s="13"/>
      <c r="K16" s="13"/>
      <c r="L16" s="13"/>
    </row>
    <row r="17" spans="1:12" s="4" customFormat="1" ht="130.5" customHeight="1">
      <c r="A17" s="13"/>
      <c r="B17" s="13"/>
      <c r="C17" s="12" t="s">
        <v>390</v>
      </c>
      <c r="D17" s="13">
        <v>20</v>
      </c>
      <c r="E17" s="13" t="s">
        <v>389</v>
      </c>
      <c r="F17" s="13"/>
      <c r="G17" s="13"/>
      <c r="H17" s="13"/>
      <c r="I17" s="13"/>
      <c r="J17" s="13"/>
      <c r="K17" s="13"/>
      <c r="L17" s="13"/>
    </row>
    <row r="18" spans="1:12" s="4" customFormat="1" ht="36.75" customHeight="1">
      <c r="A18" s="15" t="s">
        <v>391</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workbookViewId="0" topLeftCell="A1">
      <selection activeCell="L14" sqref="L14"/>
    </sheetView>
  </sheetViews>
  <sheetFormatPr defaultColWidth="9.33203125" defaultRowHeight="11.25"/>
  <cols>
    <col min="1" max="1" width="19.33203125" style="73" customWidth="1"/>
    <col min="2" max="9" width="9.33203125" style="73" customWidth="1"/>
    <col min="10" max="10" width="31.33203125" style="73" customWidth="1"/>
    <col min="11" max="11" width="14.33203125" style="73" customWidth="1"/>
    <col min="12" max="12" width="49.33203125" style="73" customWidth="1"/>
    <col min="13" max="16384" width="9.33203125" style="73" customWidth="1"/>
  </cols>
  <sheetData>
    <row r="1" spans="1:12" ht="22.5">
      <c r="A1" s="184" t="s">
        <v>5</v>
      </c>
      <c r="B1" s="184"/>
      <c r="C1" s="184"/>
      <c r="D1" s="184"/>
      <c r="E1" s="184"/>
      <c r="F1" s="184"/>
      <c r="G1" s="184"/>
      <c r="H1" s="184"/>
      <c r="I1" s="184"/>
      <c r="J1" s="184"/>
      <c r="K1" s="184"/>
      <c r="L1" s="184"/>
    </row>
    <row r="2" spans="1:12" s="181" customFormat="1" ht="30" customHeight="1">
      <c r="A2" s="185" t="s">
        <v>6</v>
      </c>
      <c r="B2" s="186" t="s">
        <v>7</v>
      </c>
      <c r="C2" s="186"/>
      <c r="D2" s="186"/>
      <c r="E2" s="186"/>
      <c r="F2" s="186"/>
      <c r="G2" s="186"/>
      <c r="H2" s="186"/>
      <c r="I2" s="186"/>
      <c r="J2" s="186"/>
      <c r="K2" s="186" t="s">
        <v>8</v>
      </c>
      <c r="L2" s="186" t="s">
        <v>9</v>
      </c>
    </row>
    <row r="3" spans="1:12" ht="30" customHeight="1">
      <c r="A3" s="185"/>
      <c r="B3" s="186"/>
      <c r="C3" s="186"/>
      <c r="D3" s="186"/>
      <c r="E3" s="186"/>
      <c r="F3" s="186"/>
      <c r="G3" s="186"/>
      <c r="H3" s="186"/>
      <c r="I3" s="186"/>
      <c r="J3" s="186"/>
      <c r="K3" s="186"/>
      <c r="L3" s="186"/>
    </row>
    <row r="4" spans="1:12" s="182" customFormat="1" ht="30" customHeight="1">
      <c r="A4" s="187" t="s">
        <v>10</v>
      </c>
      <c r="B4" s="188" t="s">
        <v>11</v>
      </c>
      <c r="C4" s="189"/>
      <c r="D4" s="189"/>
      <c r="E4" s="189"/>
      <c r="F4" s="189"/>
      <c r="G4" s="189"/>
      <c r="H4" s="189"/>
      <c r="I4" s="189"/>
      <c r="J4" s="189"/>
      <c r="K4" s="198" t="s">
        <v>12</v>
      </c>
      <c r="L4" s="198"/>
    </row>
    <row r="5" spans="1:12" s="182" customFormat="1" ht="30" customHeight="1">
      <c r="A5" s="187" t="s">
        <v>13</v>
      </c>
      <c r="B5" s="188" t="s">
        <v>14</v>
      </c>
      <c r="C5" s="189"/>
      <c r="D5" s="189"/>
      <c r="E5" s="189"/>
      <c r="F5" s="189"/>
      <c r="G5" s="189"/>
      <c r="H5" s="189"/>
      <c r="I5" s="189"/>
      <c r="J5" s="189"/>
      <c r="K5" s="198" t="s">
        <v>12</v>
      </c>
      <c r="L5" s="199"/>
    </row>
    <row r="6" spans="1:12" s="182" customFormat="1" ht="30" customHeight="1">
      <c r="A6" s="187" t="s">
        <v>15</v>
      </c>
      <c r="B6" s="188" t="s">
        <v>16</v>
      </c>
      <c r="C6" s="189"/>
      <c r="D6" s="189"/>
      <c r="E6" s="189"/>
      <c r="F6" s="189"/>
      <c r="G6" s="189"/>
      <c r="H6" s="189"/>
      <c r="I6" s="189"/>
      <c r="J6" s="189"/>
      <c r="K6" s="198" t="s">
        <v>12</v>
      </c>
      <c r="L6" s="199"/>
    </row>
    <row r="7" spans="1:12" s="182" customFormat="1" ht="30" customHeight="1">
      <c r="A7" s="187" t="s">
        <v>17</v>
      </c>
      <c r="B7" s="188" t="s">
        <v>18</v>
      </c>
      <c r="C7" s="189"/>
      <c r="D7" s="189"/>
      <c r="E7" s="189"/>
      <c r="F7" s="189"/>
      <c r="G7" s="189"/>
      <c r="H7" s="189"/>
      <c r="I7" s="189"/>
      <c r="J7" s="189"/>
      <c r="K7" s="198" t="s">
        <v>12</v>
      </c>
      <c r="L7" s="189"/>
    </row>
    <row r="8" spans="1:12" s="182" customFormat="1" ht="30" customHeight="1">
      <c r="A8" s="187" t="s">
        <v>19</v>
      </c>
      <c r="B8" s="188" t="s">
        <v>20</v>
      </c>
      <c r="C8" s="189"/>
      <c r="D8" s="189"/>
      <c r="E8" s="189"/>
      <c r="F8" s="189"/>
      <c r="G8" s="189"/>
      <c r="H8" s="189"/>
      <c r="I8" s="189"/>
      <c r="J8" s="189"/>
      <c r="K8" s="198" t="s">
        <v>12</v>
      </c>
      <c r="L8" s="200"/>
    </row>
    <row r="9" spans="1:12" s="182" customFormat="1" ht="30" customHeight="1">
      <c r="A9" s="187" t="s">
        <v>21</v>
      </c>
      <c r="B9" s="190" t="s">
        <v>22</v>
      </c>
      <c r="C9" s="191"/>
      <c r="D9" s="191"/>
      <c r="E9" s="191"/>
      <c r="F9" s="191"/>
      <c r="G9" s="191"/>
      <c r="H9" s="191"/>
      <c r="I9" s="191"/>
      <c r="J9" s="191"/>
      <c r="K9" s="198" t="s">
        <v>12</v>
      </c>
      <c r="L9" s="200"/>
    </row>
    <row r="10" spans="1:12" s="182" customFormat="1" ht="30" customHeight="1">
      <c r="A10" s="187" t="s">
        <v>23</v>
      </c>
      <c r="B10" s="188" t="s">
        <v>24</v>
      </c>
      <c r="C10" s="189"/>
      <c r="D10" s="189"/>
      <c r="E10" s="189"/>
      <c r="F10" s="189"/>
      <c r="G10" s="189"/>
      <c r="H10" s="189"/>
      <c r="I10" s="189"/>
      <c r="J10" s="189"/>
      <c r="K10" s="198" t="s">
        <v>25</v>
      </c>
      <c r="L10" s="200" t="s">
        <v>26</v>
      </c>
    </row>
    <row r="11" spans="1:12" s="182" customFormat="1" ht="30" customHeight="1">
      <c r="A11" s="187" t="s">
        <v>27</v>
      </c>
      <c r="B11" s="192" t="s">
        <v>28</v>
      </c>
      <c r="C11" s="193"/>
      <c r="D11" s="193"/>
      <c r="E11" s="193"/>
      <c r="F11" s="193"/>
      <c r="G11" s="193"/>
      <c r="H11" s="193"/>
      <c r="I11" s="193"/>
      <c r="J11" s="193"/>
      <c r="K11" s="198" t="s">
        <v>12</v>
      </c>
      <c r="L11" s="201"/>
    </row>
    <row r="12" spans="1:12" s="183" customFormat="1" ht="30" customHeight="1">
      <c r="A12" s="187" t="s">
        <v>29</v>
      </c>
      <c r="B12" s="194" t="s">
        <v>30</v>
      </c>
      <c r="C12" s="195"/>
      <c r="D12" s="195"/>
      <c r="E12" s="195"/>
      <c r="F12" s="195"/>
      <c r="G12" s="195"/>
      <c r="H12" s="195"/>
      <c r="I12" s="195"/>
      <c r="J12" s="195"/>
      <c r="K12" s="198" t="s">
        <v>12</v>
      </c>
      <c r="L12" s="202"/>
    </row>
    <row r="13" spans="1:12" ht="30" customHeight="1">
      <c r="A13" s="187" t="s">
        <v>31</v>
      </c>
      <c r="B13" s="196" t="s">
        <v>32</v>
      </c>
      <c r="C13" s="197"/>
      <c r="D13" s="197"/>
      <c r="E13" s="197"/>
      <c r="F13" s="197"/>
      <c r="G13" s="197"/>
      <c r="H13" s="197"/>
      <c r="I13" s="197"/>
      <c r="J13" s="203"/>
      <c r="K13" s="198" t="s">
        <v>12</v>
      </c>
      <c r="L13" s="204"/>
    </row>
    <row r="14" spans="1:12" ht="30" customHeight="1">
      <c r="A14" s="187" t="s">
        <v>33</v>
      </c>
      <c r="B14" s="196" t="s">
        <v>34</v>
      </c>
      <c r="C14" s="197"/>
      <c r="D14" s="197"/>
      <c r="E14" s="197"/>
      <c r="F14" s="197"/>
      <c r="G14" s="197"/>
      <c r="H14" s="197"/>
      <c r="I14" s="197"/>
      <c r="J14" s="203"/>
      <c r="K14" s="198" t="s">
        <v>25</v>
      </c>
      <c r="L14" s="205" t="s">
        <v>35</v>
      </c>
    </row>
    <row r="15" ht="11.25">
      <c r="L15" s="206"/>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31">
      <selection activeCell="F20" sqref="F20"/>
    </sheetView>
  </sheetViews>
  <sheetFormatPr defaultColWidth="9.16015625" defaultRowHeight="12.75" customHeight="1"/>
  <cols>
    <col min="1" max="1" width="40.5" style="0" customWidth="1"/>
    <col min="2" max="2" width="23.33203125" style="91" customWidth="1"/>
    <col min="3" max="3" width="41" style="0" customWidth="1"/>
    <col min="4" max="4" width="28.66015625" style="91" customWidth="1"/>
    <col min="5" max="5" width="43" style="0" customWidth="1"/>
    <col min="6" max="6" width="24.16015625" style="0" customWidth="1"/>
  </cols>
  <sheetData>
    <row r="1" spans="1:6" ht="22.5" customHeight="1">
      <c r="A1" s="138" t="s">
        <v>10</v>
      </c>
      <c r="B1" s="139"/>
      <c r="C1" s="139"/>
      <c r="D1" s="139"/>
      <c r="E1" s="139"/>
      <c r="F1" s="140"/>
    </row>
    <row r="2" spans="1:6" ht="22.5" customHeight="1">
      <c r="A2" s="141" t="s">
        <v>11</v>
      </c>
      <c r="B2" s="142"/>
      <c r="C2" s="142"/>
      <c r="D2" s="142"/>
      <c r="E2" s="142"/>
      <c r="F2" s="142"/>
    </row>
    <row r="3" spans="1:6" ht="22.5" customHeight="1">
      <c r="A3" s="143"/>
      <c r="B3" s="143"/>
      <c r="C3" s="144"/>
      <c r="D3" s="144"/>
      <c r="E3" s="146"/>
      <c r="F3" s="147" t="s">
        <v>36</v>
      </c>
    </row>
    <row r="4" spans="1:6" ht="22.5" customHeight="1">
      <c r="A4" s="148" t="s">
        <v>37</v>
      </c>
      <c r="B4" s="148"/>
      <c r="C4" s="148" t="s">
        <v>38</v>
      </c>
      <c r="D4" s="148"/>
      <c r="E4" s="148"/>
      <c r="F4" s="148"/>
    </row>
    <row r="5" spans="1:6" ht="22.5" customHeight="1">
      <c r="A5" s="148" t="s">
        <v>39</v>
      </c>
      <c r="B5" s="148" t="s">
        <v>40</v>
      </c>
      <c r="C5" s="148" t="s">
        <v>41</v>
      </c>
      <c r="D5" s="148" t="s">
        <v>40</v>
      </c>
      <c r="E5" s="148" t="s">
        <v>42</v>
      </c>
      <c r="F5" s="148" t="s">
        <v>40</v>
      </c>
    </row>
    <row r="6" spans="1:6" ht="22.5" customHeight="1">
      <c r="A6" s="149" t="s">
        <v>43</v>
      </c>
      <c r="B6" s="150">
        <v>24028.16</v>
      </c>
      <c r="C6" s="149" t="s">
        <v>43</v>
      </c>
      <c r="D6" s="150">
        <f>SUM(D7:D34)</f>
        <v>24028.16</v>
      </c>
      <c r="E6" s="151" t="s">
        <v>43</v>
      </c>
      <c r="F6" s="150">
        <f>SUM(F7,F12,F23,F24,F25)</f>
        <v>24028.16</v>
      </c>
    </row>
    <row r="7" spans="1:6" ht="22.5" customHeight="1">
      <c r="A7" s="153" t="s">
        <v>44</v>
      </c>
      <c r="B7" s="150">
        <v>24028.16</v>
      </c>
      <c r="C7" s="154" t="s">
        <v>45</v>
      </c>
      <c r="D7" s="150"/>
      <c r="E7" s="151" t="s">
        <v>46</v>
      </c>
      <c r="F7" s="150">
        <f>SUM(F8:F11)</f>
        <v>4481.18</v>
      </c>
    </row>
    <row r="8" spans="1:8" ht="22.5" customHeight="1">
      <c r="A8" s="153" t="s">
        <v>47</v>
      </c>
      <c r="B8" s="150">
        <v>24028.16</v>
      </c>
      <c r="C8" s="154" t="s">
        <v>48</v>
      </c>
      <c r="D8" s="150"/>
      <c r="E8" s="151" t="s">
        <v>49</v>
      </c>
      <c r="F8" s="150">
        <v>4068.62</v>
      </c>
      <c r="H8" s="75"/>
    </row>
    <row r="9" spans="1:6" ht="22.5" customHeight="1">
      <c r="A9" s="155" t="s">
        <v>50</v>
      </c>
      <c r="B9" s="150">
        <v>19546.98</v>
      </c>
      <c r="C9" s="154" t="s">
        <v>51</v>
      </c>
      <c r="D9" s="150"/>
      <c r="E9" s="151" t="s">
        <v>52</v>
      </c>
      <c r="F9" s="150">
        <v>388.39</v>
      </c>
    </row>
    <row r="10" spans="1:6" ht="22.5" customHeight="1">
      <c r="A10" s="153" t="s">
        <v>53</v>
      </c>
      <c r="B10" s="150"/>
      <c r="C10" s="154" t="s">
        <v>54</v>
      </c>
      <c r="D10" s="150"/>
      <c r="E10" s="151" t="s">
        <v>55</v>
      </c>
      <c r="F10" s="150">
        <v>22.99</v>
      </c>
    </row>
    <row r="11" spans="1:6" ht="22.5" customHeight="1">
      <c r="A11" s="153" t="s">
        <v>56</v>
      </c>
      <c r="B11" s="150"/>
      <c r="C11" s="154" t="s">
        <v>57</v>
      </c>
      <c r="D11" s="150"/>
      <c r="E11" s="151" t="s">
        <v>58</v>
      </c>
      <c r="F11" s="150">
        <v>1.18</v>
      </c>
    </row>
    <row r="12" spans="1:6" ht="22.5" customHeight="1">
      <c r="A12" s="153" t="s">
        <v>59</v>
      </c>
      <c r="B12" s="150"/>
      <c r="C12" s="154" t="s">
        <v>60</v>
      </c>
      <c r="D12" s="150"/>
      <c r="E12" s="151" t="s">
        <v>61</v>
      </c>
      <c r="F12" s="150">
        <f>SUM(F13:F22)</f>
        <v>19546.98</v>
      </c>
    </row>
    <row r="13" spans="1:6" ht="22.5" customHeight="1">
      <c r="A13" s="153" t="s">
        <v>62</v>
      </c>
      <c r="B13" s="150"/>
      <c r="C13" s="154" t="s">
        <v>63</v>
      </c>
      <c r="D13" s="150"/>
      <c r="E13" s="151" t="s">
        <v>49</v>
      </c>
      <c r="F13" s="150"/>
    </row>
    <row r="14" spans="1:6" ht="22.5" customHeight="1">
      <c r="A14" s="153" t="s">
        <v>64</v>
      </c>
      <c r="B14" s="150"/>
      <c r="C14" s="154" t="s">
        <v>65</v>
      </c>
      <c r="D14" s="150"/>
      <c r="E14" s="151" t="s">
        <v>52</v>
      </c>
      <c r="F14" s="150">
        <v>578.38</v>
      </c>
    </row>
    <row r="15" spans="1:6" ht="22.5" customHeight="1">
      <c r="A15" s="153" t="s">
        <v>66</v>
      </c>
      <c r="B15" s="150"/>
      <c r="C15" s="154" t="s">
        <v>67</v>
      </c>
      <c r="D15" s="150"/>
      <c r="E15" s="151" t="s">
        <v>68</v>
      </c>
      <c r="F15" s="150"/>
    </row>
    <row r="16" spans="1:6" ht="22.5" customHeight="1">
      <c r="A16" s="157" t="s">
        <v>69</v>
      </c>
      <c r="B16" s="150"/>
      <c r="C16" s="154" t="s">
        <v>70</v>
      </c>
      <c r="D16" s="150"/>
      <c r="E16" s="151" t="s">
        <v>71</v>
      </c>
      <c r="F16" s="150"/>
    </row>
    <row r="17" spans="1:6" ht="22.5" customHeight="1">
      <c r="A17" s="157" t="s">
        <v>72</v>
      </c>
      <c r="B17" s="150"/>
      <c r="C17" s="154" t="s">
        <v>73</v>
      </c>
      <c r="D17" s="150"/>
      <c r="E17" s="151" t="s">
        <v>74</v>
      </c>
      <c r="F17" s="150">
        <v>11000.04</v>
      </c>
    </row>
    <row r="18" spans="1:6" ht="22.5" customHeight="1">
      <c r="A18" s="157"/>
      <c r="B18" s="158"/>
      <c r="C18" s="154" t="s">
        <v>75</v>
      </c>
      <c r="D18" s="150"/>
      <c r="E18" s="151" t="s">
        <v>76</v>
      </c>
      <c r="F18" s="150">
        <v>7785.03</v>
      </c>
    </row>
    <row r="19" spans="1:6" ht="22.5" customHeight="1">
      <c r="A19" s="113"/>
      <c r="B19" s="159"/>
      <c r="C19" s="154" t="s">
        <v>77</v>
      </c>
      <c r="D19" s="150"/>
      <c r="E19" s="151" t="s">
        <v>78</v>
      </c>
      <c r="F19" s="150"/>
    </row>
    <row r="20" spans="1:6" ht="22.5" customHeight="1">
      <c r="A20" s="113"/>
      <c r="B20" s="158"/>
      <c r="C20" s="154" t="s">
        <v>79</v>
      </c>
      <c r="D20" s="150">
        <v>24028.16</v>
      </c>
      <c r="E20" s="151" t="s">
        <v>80</v>
      </c>
      <c r="F20" s="150">
        <v>183.53</v>
      </c>
    </row>
    <row r="21" spans="1:6" ht="22.5" customHeight="1">
      <c r="A21" s="160"/>
      <c r="B21" s="158"/>
      <c r="C21" s="154" t="s">
        <v>81</v>
      </c>
      <c r="D21" s="150"/>
      <c r="E21" s="151" t="s">
        <v>82</v>
      </c>
      <c r="F21" s="150"/>
    </row>
    <row r="22" spans="1:6" ht="22.5" customHeight="1">
      <c r="A22" s="161"/>
      <c r="B22" s="158"/>
      <c r="C22" s="154" t="s">
        <v>83</v>
      </c>
      <c r="D22" s="150"/>
      <c r="E22" s="151" t="s">
        <v>84</v>
      </c>
      <c r="F22" s="150"/>
    </row>
    <row r="23" spans="1:6" ht="22.5" customHeight="1">
      <c r="A23" s="115"/>
      <c r="B23" s="158"/>
      <c r="C23" s="154" t="s">
        <v>85</v>
      </c>
      <c r="D23" s="150"/>
      <c r="E23" s="163" t="s">
        <v>86</v>
      </c>
      <c r="F23" s="150"/>
    </row>
    <row r="24" spans="1:6" ht="22.5" customHeight="1">
      <c r="A24" s="115"/>
      <c r="B24" s="158"/>
      <c r="C24" s="154" t="s">
        <v>87</v>
      </c>
      <c r="D24" s="150"/>
      <c r="E24" s="163" t="s">
        <v>88</v>
      </c>
      <c r="F24" s="150"/>
    </row>
    <row r="25" spans="1:7" ht="22.5" customHeight="1">
      <c r="A25" s="115"/>
      <c r="B25" s="158"/>
      <c r="C25" s="154" t="s">
        <v>89</v>
      </c>
      <c r="D25" s="150"/>
      <c r="E25" s="163" t="s">
        <v>90</v>
      </c>
      <c r="F25" s="150"/>
      <c r="G25" s="75"/>
    </row>
    <row r="26" spans="1:8" ht="22.5" customHeight="1">
      <c r="A26" s="115"/>
      <c r="B26" s="158"/>
      <c r="C26" s="154" t="s">
        <v>91</v>
      </c>
      <c r="D26" s="150"/>
      <c r="E26" s="163"/>
      <c r="F26" s="150"/>
      <c r="G26" s="75"/>
      <c r="H26" s="75"/>
    </row>
    <row r="27" spans="1:8" ht="22.5" customHeight="1">
      <c r="A27" s="161"/>
      <c r="B27" s="159"/>
      <c r="C27" s="154" t="s">
        <v>92</v>
      </c>
      <c r="D27" s="150"/>
      <c r="E27" s="151"/>
      <c r="F27" s="150"/>
      <c r="G27" s="75"/>
      <c r="H27" s="75"/>
    </row>
    <row r="28" spans="1:8" ht="22.5" customHeight="1">
      <c r="A28" s="115"/>
      <c r="B28" s="158"/>
      <c r="C28" s="154" t="s">
        <v>93</v>
      </c>
      <c r="D28" s="150"/>
      <c r="E28" s="151"/>
      <c r="F28" s="150"/>
      <c r="G28" s="75"/>
      <c r="H28" s="75"/>
    </row>
    <row r="29" spans="1:8" ht="22.5" customHeight="1">
      <c r="A29" s="161"/>
      <c r="B29" s="159"/>
      <c r="C29" s="154" t="s">
        <v>94</v>
      </c>
      <c r="D29" s="150"/>
      <c r="E29" s="151"/>
      <c r="F29" s="150"/>
      <c r="G29" s="75"/>
      <c r="H29" s="75"/>
    </row>
    <row r="30" spans="1:7" ht="22.5" customHeight="1">
      <c r="A30" s="161"/>
      <c r="B30" s="158"/>
      <c r="C30" s="154" t="s">
        <v>95</v>
      </c>
      <c r="D30" s="150"/>
      <c r="E30" s="151"/>
      <c r="F30" s="150"/>
      <c r="G30" s="75"/>
    </row>
    <row r="31" spans="1:7" ht="22.5" customHeight="1">
      <c r="A31" s="161"/>
      <c r="B31" s="158"/>
      <c r="C31" s="154" t="s">
        <v>96</v>
      </c>
      <c r="D31" s="150"/>
      <c r="E31" s="151"/>
      <c r="F31" s="150"/>
      <c r="G31" s="75"/>
    </row>
    <row r="32" spans="1:7" ht="22.5" customHeight="1">
      <c r="A32" s="161"/>
      <c r="B32" s="158"/>
      <c r="C32" s="154" t="s">
        <v>97</v>
      </c>
      <c r="D32" s="150"/>
      <c r="E32" s="151"/>
      <c r="F32" s="150"/>
      <c r="G32" s="75"/>
    </row>
    <row r="33" spans="1:8" ht="22.5" customHeight="1">
      <c r="A33" s="161"/>
      <c r="B33" s="158"/>
      <c r="C33" s="154" t="s">
        <v>98</v>
      </c>
      <c r="D33" s="150"/>
      <c r="E33" s="151"/>
      <c r="F33" s="150"/>
      <c r="G33" s="75"/>
      <c r="H33" s="75"/>
    </row>
    <row r="34" spans="1:7" ht="22.5" customHeight="1">
      <c r="A34" s="160"/>
      <c r="B34" s="158"/>
      <c r="C34" s="154" t="s">
        <v>99</v>
      </c>
      <c r="D34" s="150"/>
      <c r="E34" s="151"/>
      <c r="F34" s="150"/>
      <c r="G34" s="75"/>
    </row>
    <row r="35" spans="1:6" ht="22.5" customHeight="1">
      <c r="A35" s="161"/>
      <c r="B35" s="158"/>
      <c r="C35" s="178"/>
      <c r="D35" s="150"/>
      <c r="E35" s="151"/>
      <c r="F35" s="150"/>
    </row>
    <row r="36" spans="1:6" ht="22.5" customHeight="1">
      <c r="A36" s="161"/>
      <c r="B36" s="158"/>
      <c r="C36" s="110"/>
      <c r="D36" s="164"/>
      <c r="E36" s="151"/>
      <c r="F36" s="150"/>
    </row>
    <row r="37" spans="1:6" ht="26.25" customHeight="1">
      <c r="A37" s="161"/>
      <c r="B37" s="158"/>
      <c r="C37" s="110"/>
      <c r="D37" s="164"/>
      <c r="E37" s="151"/>
      <c r="F37" s="165"/>
    </row>
    <row r="38" spans="1:6" ht="22.5" customHeight="1">
      <c r="A38" s="166" t="s">
        <v>100</v>
      </c>
      <c r="B38" s="159">
        <f>SUM(B6,B18)</f>
        <v>24028.16</v>
      </c>
      <c r="C38" s="166" t="s">
        <v>101</v>
      </c>
      <c r="D38" s="179">
        <f>SUM(D6,D35)</f>
        <v>24028.16</v>
      </c>
      <c r="E38" s="166" t="s">
        <v>101</v>
      </c>
      <c r="F38" s="165">
        <f>SUM(F6,F26)</f>
        <v>24028.16</v>
      </c>
    </row>
    <row r="39" spans="1:6" ht="22.5" customHeight="1">
      <c r="A39" s="162" t="s">
        <v>102</v>
      </c>
      <c r="B39" s="158"/>
      <c r="C39" s="157" t="s">
        <v>103</v>
      </c>
      <c r="D39" s="164">
        <f>SUM(B45)-SUM(D38)-SUM(D40)</f>
        <v>0</v>
      </c>
      <c r="E39" s="157" t="s">
        <v>103</v>
      </c>
      <c r="F39" s="165">
        <f>D39</f>
        <v>0</v>
      </c>
    </row>
    <row r="40" spans="1:6" ht="22.5" customHeight="1">
      <c r="A40" s="162" t="s">
        <v>104</v>
      </c>
      <c r="B40" s="158"/>
      <c r="C40" s="178" t="s">
        <v>105</v>
      </c>
      <c r="D40" s="150"/>
      <c r="E40" s="178" t="s">
        <v>105</v>
      </c>
      <c r="F40" s="150"/>
    </row>
    <row r="41" spans="1:6" ht="22.5" customHeight="1">
      <c r="A41" s="162" t="s">
        <v>106</v>
      </c>
      <c r="B41" s="180"/>
      <c r="C41" s="167"/>
      <c r="D41" s="164"/>
      <c r="E41" s="161"/>
      <c r="F41" s="164"/>
    </row>
    <row r="42" spans="1:6" ht="22.5" customHeight="1">
      <c r="A42" s="162" t="s">
        <v>107</v>
      </c>
      <c r="B42" s="158"/>
      <c r="C42" s="167"/>
      <c r="D42" s="164"/>
      <c r="E42" s="160"/>
      <c r="F42" s="164"/>
    </row>
    <row r="43" spans="1:6" ht="22.5" customHeight="1">
      <c r="A43" s="162" t="s">
        <v>108</v>
      </c>
      <c r="B43" s="158"/>
      <c r="C43" s="167"/>
      <c r="D43" s="168"/>
      <c r="E43" s="161"/>
      <c r="F43" s="164"/>
    </row>
    <row r="44" spans="1:6" ht="21" customHeight="1">
      <c r="A44" s="161"/>
      <c r="B44" s="158"/>
      <c r="C44" s="160"/>
      <c r="D44" s="168"/>
      <c r="E44" s="160"/>
      <c r="F44" s="168"/>
    </row>
    <row r="45" spans="1:6" ht="22.5" customHeight="1">
      <c r="A45" s="148" t="s">
        <v>109</v>
      </c>
      <c r="B45" s="159">
        <f aca="true" t="shared" si="0" ref="B45:F45">SUM(B38,B39,B40)</f>
        <v>24028.16</v>
      </c>
      <c r="C45" s="169" t="s">
        <v>110</v>
      </c>
      <c r="D45" s="168">
        <f t="shared" si="0"/>
        <v>24028.16</v>
      </c>
      <c r="E45" s="148" t="s">
        <v>110</v>
      </c>
      <c r="F45" s="150">
        <f t="shared" si="0"/>
        <v>24028.16</v>
      </c>
    </row>
  </sheetData>
  <sheetProtection/>
  <mergeCells count="3">
    <mergeCell ref="A3:B3"/>
    <mergeCell ref="A4:B4"/>
    <mergeCell ref="C4:F4"/>
  </mergeCells>
  <printOptions horizontalCentered="1"/>
  <pageMargins left="0.7513888888888889" right="0.7513888888888889" top="0.5506944444444445" bottom="0.3541666666666667"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showGridLines="0" showZeros="0" view="pageBreakPreview" zoomScaleSheetLayoutView="100" workbookViewId="0" topLeftCell="C1">
      <selection activeCell="Q15" sqref="Q15"/>
    </sheetView>
  </sheetViews>
  <sheetFormatPr defaultColWidth="9.16015625" defaultRowHeight="12.75" customHeight="1"/>
  <cols>
    <col min="1" max="1" width="13.66015625" style="0" customWidth="1"/>
    <col min="2" max="2" width="20.66015625" style="0" customWidth="1"/>
    <col min="3" max="3" width="14.83203125" style="0" customWidth="1"/>
    <col min="4" max="4" width="32.8320312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75" t="s">
        <v>13</v>
      </c>
      <c r="B1" s="75"/>
      <c r="C1" s="75"/>
      <c r="D1" s="75"/>
      <c r="E1" s="75"/>
    </row>
    <row r="2" spans="1:19" ht="35.25" customHeight="1">
      <c r="A2" s="170" t="s">
        <v>14</v>
      </c>
      <c r="B2" s="170"/>
      <c r="C2" s="170"/>
      <c r="D2" s="170"/>
      <c r="E2" s="170"/>
      <c r="F2" s="170"/>
      <c r="G2" s="170"/>
      <c r="H2" s="170"/>
      <c r="I2" s="170"/>
      <c r="J2" s="170"/>
      <c r="K2" s="170"/>
      <c r="L2" s="170"/>
      <c r="M2" s="170"/>
      <c r="N2" s="170"/>
      <c r="O2" s="170"/>
      <c r="P2" s="170"/>
      <c r="Q2" s="170"/>
      <c r="R2" s="170"/>
      <c r="S2" s="175"/>
    </row>
    <row r="3" ht="21.75" customHeight="1">
      <c r="R3" s="121" t="s">
        <v>36</v>
      </c>
    </row>
    <row r="4" spans="1:18" ht="18" customHeight="1">
      <c r="A4" s="77" t="s">
        <v>111</v>
      </c>
      <c r="B4" s="77" t="s">
        <v>112</v>
      </c>
      <c r="C4" s="171" t="s">
        <v>113</v>
      </c>
      <c r="D4" s="171" t="s">
        <v>114</v>
      </c>
      <c r="E4" s="77" t="s">
        <v>115</v>
      </c>
      <c r="F4" s="77" t="s">
        <v>116</v>
      </c>
      <c r="G4" s="77"/>
      <c r="H4" s="77"/>
      <c r="I4" s="77"/>
      <c r="J4" s="77"/>
      <c r="K4" s="77"/>
      <c r="L4" s="77"/>
      <c r="M4" s="77"/>
      <c r="N4" s="77"/>
      <c r="O4" s="77"/>
      <c r="P4" s="77"/>
      <c r="Q4" s="77"/>
      <c r="R4" s="153"/>
    </row>
    <row r="5" spans="1:18" ht="22.5" customHeight="1">
      <c r="A5" s="77"/>
      <c r="B5" s="77"/>
      <c r="C5" s="172"/>
      <c r="D5" s="172"/>
      <c r="E5" s="77"/>
      <c r="F5" s="80" t="s">
        <v>117</v>
      </c>
      <c r="G5" s="80" t="s">
        <v>118</v>
      </c>
      <c r="H5" s="80"/>
      <c r="I5" s="80" t="s">
        <v>119</v>
      </c>
      <c r="J5" s="80" t="s">
        <v>120</v>
      </c>
      <c r="K5" s="176" t="s">
        <v>121</v>
      </c>
      <c r="L5" s="177"/>
      <c r="M5" s="80" t="s">
        <v>122</v>
      </c>
      <c r="N5" s="80" t="s">
        <v>123</v>
      </c>
      <c r="O5" s="80" t="s">
        <v>102</v>
      </c>
      <c r="P5" s="80" t="s">
        <v>106</v>
      </c>
      <c r="Q5" s="80" t="s">
        <v>124</v>
      </c>
      <c r="R5" s="80" t="s">
        <v>125</v>
      </c>
    </row>
    <row r="6" spans="1:18" ht="33.75" customHeight="1">
      <c r="A6" s="77"/>
      <c r="B6" s="77"/>
      <c r="C6" s="174"/>
      <c r="D6" s="174"/>
      <c r="E6" s="77"/>
      <c r="F6" s="80"/>
      <c r="G6" s="80" t="s">
        <v>126</v>
      </c>
      <c r="H6" s="80" t="s">
        <v>127</v>
      </c>
      <c r="I6" s="80"/>
      <c r="J6" s="80"/>
      <c r="K6" s="80" t="s">
        <v>126</v>
      </c>
      <c r="L6" s="80" t="s">
        <v>128</v>
      </c>
      <c r="M6" s="80"/>
      <c r="N6" s="80"/>
      <c r="O6" s="80"/>
      <c r="P6" s="80"/>
      <c r="Q6" s="80"/>
      <c r="R6" s="80"/>
    </row>
    <row r="7" spans="1:18" ht="36.75" customHeight="1">
      <c r="A7" s="133" t="s">
        <v>129</v>
      </c>
      <c r="B7" s="83" t="s">
        <v>129</v>
      </c>
      <c r="C7" s="134"/>
      <c r="D7" s="90"/>
      <c r="E7" s="133">
        <v>1</v>
      </c>
      <c r="F7" s="133">
        <v>2</v>
      </c>
      <c r="G7" s="133">
        <v>3</v>
      </c>
      <c r="H7" s="133">
        <v>4</v>
      </c>
      <c r="I7" s="133">
        <v>5</v>
      </c>
      <c r="J7" s="133">
        <v>6</v>
      </c>
      <c r="K7" s="133">
        <v>7</v>
      </c>
      <c r="L7" s="133">
        <v>8</v>
      </c>
      <c r="M7" s="133">
        <v>9</v>
      </c>
      <c r="N7" s="133">
        <v>10</v>
      </c>
      <c r="O7" s="133">
        <v>11</v>
      </c>
      <c r="P7" s="133">
        <v>12</v>
      </c>
      <c r="Q7" s="133">
        <v>13</v>
      </c>
      <c r="R7" s="133">
        <v>14</v>
      </c>
    </row>
    <row r="8" spans="1:18" ht="12.75" customHeight="1">
      <c r="A8" s="90">
        <v>551</v>
      </c>
      <c r="B8" s="90" t="s">
        <v>130</v>
      </c>
      <c r="C8" s="134">
        <v>214</v>
      </c>
      <c r="D8" s="90" t="s">
        <v>131</v>
      </c>
      <c r="E8" s="90">
        <f>E9+E12+E14</f>
        <v>24028.16</v>
      </c>
      <c r="F8" s="90">
        <f>F9+F12+F14</f>
        <v>24028.16</v>
      </c>
      <c r="G8" s="90">
        <f>G9+G12+G14</f>
        <v>24028.16</v>
      </c>
      <c r="H8" s="90">
        <f>H9+H12+H14</f>
        <v>19546.98</v>
      </c>
      <c r="I8" s="90"/>
      <c r="J8" s="90"/>
      <c r="K8" s="90"/>
      <c r="L8" s="90"/>
      <c r="M8" s="90"/>
      <c r="N8" s="90"/>
      <c r="O8" s="90"/>
      <c r="P8" s="90"/>
      <c r="Q8" s="90"/>
      <c r="R8" s="90"/>
    </row>
    <row r="9" spans="1:18" ht="12.75" customHeight="1">
      <c r="A9" s="90"/>
      <c r="B9" s="90"/>
      <c r="C9" s="134">
        <v>21401</v>
      </c>
      <c r="D9" s="90" t="s">
        <v>132</v>
      </c>
      <c r="E9" s="90">
        <f>E10+E11</f>
        <v>23042.63</v>
      </c>
      <c r="F9" s="90">
        <f>F10+F11</f>
        <v>23042.63</v>
      </c>
      <c r="G9" s="90">
        <f>G10+G11</f>
        <v>23042.63</v>
      </c>
      <c r="H9" s="90">
        <f>H11</f>
        <v>18561.45</v>
      </c>
      <c r="I9" s="90"/>
      <c r="J9" s="90"/>
      <c r="K9" s="90"/>
      <c r="L9" s="90"/>
      <c r="M9" s="90"/>
      <c r="N9" s="90"/>
      <c r="O9" s="90"/>
      <c r="P9" s="90"/>
      <c r="Q9" s="90"/>
      <c r="R9" s="90"/>
    </row>
    <row r="10" spans="1:18" ht="12.75" customHeight="1">
      <c r="A10" s="90"/>
      <c r="B10" s="90"/>
      <c r="C10" s="134">
        <v>2140101</v>
      </c>
      <c r="D10" s="90" t="s">
        <v>133</v>
      </c>
      <c r="E10" s="90">
        <v>398.13</v>
      </c>
      <c r="F10" s="90">
        <v>398.13</v>
      </c>
      <c r="G10" s="90">
        <v>398.13</v>
      </c>
      <c r="H10" s="90">
        <v>0</v>
      </c>
      <c r="I10" s="90"/>
      <c r="J10" s="90"/>
      <c r="K10" s="90"/>
      <c r="L10" s="90"/>
      <c r="M10" s="89"/>
      <c r="N10" s="89"/>
      <c r="O10" s="89"/>
      <c r="P10" s="89"/>
      <c r="Q10" s="90"/>
      <c r="R10" s="90"/>
    </row>
    <row r="11" spans="1:18" ht="12.75" customHeight="1">
      <c r="A11" s="90"/>
      <c r="B11" s="89"/>
      <c r="C11" s="134">
        <v>2140199</v>
      </c>
      <c r="D11" s="90" t="s">
        <v>134</v>
      </c>
      <c r="E11" s="90">
        <v>22644.5</v>
      </c>
      <c r="F11" s="90">
        <v>22644.5</v>
      </c>
      <c r="G11" s="90">
        <v>22644.5</v>
      </c>
      <c r="H11" s="90">
        <v>18561.45</v>
      </c>
      <c r="I11" s="90"/>
      <c r="J11" s="89"/>
      <c r="K11" s="89"/>
      <c r="L11" s="89"/>
      <c r="M11" s="89"/>
      <c r="N11" s="89"/>
      <c r="O11" s="89"/>
      <c r="P11" s="89"/>
      <c r="Q11" s="90"/>
      <c r="R11" s="90"/>
    </row>
    <row r="12" spans="1:18" ht="12.75" customHeight="1">
      <c r="A12" s="90"/>
      <c r="B12" s="90"/>
      <c r="C12" s="134">
        <v>21404</v>
      </c>
      <c r="D12" s="90" t="s">
        <v>135</v>
      </c>
      <c r="E12" s="90">
        <v>183.53</v>
      </c>
      <c r="F12" s="90">
        <v>183.53</v>
      </c>
      <c r="G12" s="90">
        <v>183.53</v>
      </c>
      <c r="H12" s="90">
        <v>183.53</v>
      </c>
      <c r="I12" s="90"/>
      <c r="J12" s="89"/>
      <c r="K12" s="89"/>
      <c r="L12" s="89"/>
      <c r="M12" s="89"/>
      <c r="N12" s="89"/>
      <c r="O12" s="89"/>
      <c r="P12" s="89"/>
      <c r="Q12" s="90"/>
      <c r="R12" s="90"/>
    </row>
    <row r="13" spans="1:19" ht="12.75" customHeight="1">
      <c r="A13" s="89"/>
      <c r="B13" s="90"/>
      <c r="C13" s="134">
        <v>2140402</v>
      </c>
      <c r="D13" s="90" t="s">
        <v>136</v>
      </c>
      <c r="E13" s="90">
        <v>183.53</v>
      </c>
      <c r="F13" s="90">
        <v>183.53</v>
      </c>
      <c r="G13" s="90">
        <v>183.53</v>
      </c>
      <c r="H13" s="90">
        <v>183.53</v>
      </c>
      <c r="I13" s="90"/>
      <c r="J13" s="90"/>
      <c r="K13" s="90"/>
      <c r="L13" s="90"/>
      <c r="M13" s="89"/>
      <c r="N13" s="89"/>
      <c r="O13" s="89"/>
      <c r="P13" s="89"/>
      <c r="Q13" s="90"/>
      <c r="R13" s="90"/>
      <c r="S13" s="75"/>
    </row>
    <row r="14" spans="1:19" ht="12.75" customHeight="1">
      <c r="A14" s="89"/>
      <c r="B14" s="90"/>
      <c r="C14" s="135" t="s">
        <v>137</v>
      </c>
      <c r="D14" s="89" t="s">
        <v>138</v>
      </c>
      <c r="E14" s="90">
        <v>802</v>
      </c>
      <c r="F14" s="90">
        <v>802</v>
      </c>
      <c r="G14" s="90">
        <v>802</v>
      </c>
      <c r="H14" s="90">
        <v>802</v>
      </c>
      <c r="I14" s="90"/>
      <c r="J14" s="90"/>
      <c r="K14" s="89"/>
      <c r="L14" s="89"/>
      <c r="M14" s="89"/>
      <c r="N14" s="89"/>
      <c r="O14" s="89"/>
      <c r="P14" s="89"/>
      <c r="Q14" s="90"/>
      <c r="R14" s="90"/>
      <c r="S14" s="75"/>
    </row>
    <row r="15" spans="1:19" ht="12.75" customHeight="1">
      <c r="A15" s="89"/>
      <c r="B15" s="89"/>
      <c r="C15" s="136">
        <v>2140602</v>
      </c>
      <c r="D15" s="89" t="s">
        <v>139</v>
      </c>
      <c r="E15" s="90">
        <v>802</v>
      </c>
      <c r="F15" s="90">
        <v>802</v>
      </c>
      <c r="G15" s="90">
        <v>802</v>
      </c>
      <c r="H15" s="90">
        <v>802</v>
      </c>
      <c r="I15" s="89"/>
      <c r="J15" s="89"/>
      <c r="K15" s="89"/>
      <c r="L15" s="89"/>
      <c r="M15" s="89"/>
      <c r="N15" s="89"/>
      <c r="O15" s="89"/>
      <c r="P15" s="89"/>
      <c r="Q15" s="90"/>
      <c r="R15" s="90"/>
      <c r="S15" s="75"/>
    </row>
    <row r="16" spans="1:19" ht="12.75" customHeight="1">
      <c r="A16" s="89"/>
      <c r="B16" s="89"/>
      <c r="C16" s="136"/>
      <c r="D16" s="90"/>
      <c r="E16" s="89"/>
      <c r="F16" s="90"/>
      <c r="G16" s="90"/>
      <c r="H16" s="90"/>
      <c r="I16" s="90"/>
      <c r="J16" s="89"/>
      <c r="K16" s="89"/>
      <c r="L16" s="89"/>
      <c r="M16" s="89"/>
      <c r="N16" s="89"/>
      <c r="O16" s="90"/>
      <c r="P16" s="89"/>
      <c r="Q16" s="90"/>
      <c r="R16" s="90"/>
      <c r="S16" s="75"/>
    </row>
    <row r="17" spans="1:19" ht="12.75" customHeight="1">
      <c r="A17" s="89"/>
      <c r="B17" s="89"/>
      <c r="C17" s="137"/>
      <c r="D17" s="90"/>
      <c r="E17" s="89"/>
      <c r="F17" s="89"/>
      <c r="G17" s="89"/>
      <c r="H17" s="89"/>
      <c r="I17" s="90"/>
      <c r="J17" s="89"/>
      <c r="K17" s="89"/>
      <c r="L17" s="89"/>
      <c r="M17" s="89"/>
      <c r="N17" s="89"/>
      <c r="O17" s="89"/>
      <c r="P17" s="90"/>
      <c r="Q17" s="90"/>
      <c r="R17" s="90"/>
      <c r="S17" s="75"/>
    </row>
    <row r="18" spans="1:19" ht="12.75" customHeight="1">
      <c r="A18" s="89"/>
      <c r="B18" s="89"/>
      <c r="C18" s="137"/>
      <c r="D18" s="90"/>
      <c r="E18" s="89"/>
      <c r="F18" s="89"/>
      <c r="G18" s="89"/>
      <c r="H18" s="89"/>
      <c r="I18" s="89"/>
      <c r="J18" s="89"/>
      <c r="K18" s="89"/>
      <c r="L18" s="89"/>
      <c r="M18" s="89"/>
      <c r="N18" s="89"/>
      <c r="O18" s="89"/>
      <c r="P18" s="90"/>
      <c r="Q18" s="90"/>
      <c r="R18" s="90"/>
      <c r="S18" s="75"/>
    </row>
    <row r="19" spans="1:18" ht="12.75" customHeight="1">
      <c r="A19" s="89"/>
      <c r="B19" s="89"/>
      <c r="C19" s="127"/>
      <c r="D19" s="90"/>
      <c r="E19" s="89"/>
      <c r="F19" s="89"/>
      <c r="G19" s="89"/>
      <c r="H19" s="89"/>
      <c r="I19" s="89"/>
      <c r="J19" s="89"/>
      <c r="K19" s="89"/>
      <c r="L19" s="89"/>
      <c r="M19" s="89"/>
      <c r="N19" s="89"/>
      <c r="O19" s="89"/>
      <c r="P19" s="90"/>
      <c r="Q19" s="89"/>
      <c r="R19" s="90"/>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9"/>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view="pageBreakPreview" zoomScaleSheetLayoutView="100" workbookViewId="0" topLeftCell="A1">
      <selection activeCell="G16" sqref="G16"/>
    </sheetView>
  </sheetViews>
  <sheetFormatPr defaultColWidth="9.16015625" defaultRowHeight="12.75" customHeight="1"/>
  <cols>
    <col min="1" max="1" width="13.66015625" style="0" customWidth="1"/>
    <col min="2" max="2" width="22.5" style="0" customWidth="1"/>
    <col min="3" max="3" width="14.33203125" style="0" customWidth="1"/>
    <col min="4" max="4" width="34.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5" t="s">
        <v>15</v>
      </c>
      <c r="B1" s="75"/>
      <c r="C1" s="75"/>
      <c r="D1" s="75"/>
      <c r="E1" s="75"/>
    </row>
    <row r="2" spans="1:12" ht="35.25" customHeight="1">
      <c r="A2" s="170" t="s">
        <v>16</v>
      </c>
      <c r="B2" s="170"/>
      <c r="C2" s="170"/>
      <c r="D2" s="170"/>
      <c r="E2" s="170"/>
      <c r="F2" s="170"/>
      <c r="G2" s="170"/>
      <c r="H2" s="170"/>
      <c r="I2" s="170"/>
      <c r="J2" s="170"/>
      <c r="K2" s="170"/>
      <c r="L2" s="175"/>
    </row>
    <row r="3" ht="21.75" customHeight="1">
      <c r="K3" t="s">
        <v>36</v>
      </c>
    </row>
    <row r="4" spans="1:11" ht="15" customHeight="1">
      <c r="A4" s="77" t="s">
        <v>111</v>
      </c>
      <c r="B4" s="77" t="s">
        <v>112</v>
      </c>
      <c r="C4" s="171" t="s">
        <v>113</v>
      </c>
      <c r="D4" s="171" t="s">
        <v>114</v>
      </c>
      <c r="E4" s="77" t="s">
        <v>115</v>
      </c>
      <c r="F4" s="77" t="s">
        <v>116</v>
      </c>
      <c r="G4" s="77"/>
      <c r="H4" s="77"/>
      <c r="I4" s="77"/>
      <c r="J4" s="77"/>
      <c r="K4" s="77"/>
    </row>
    <row r="5" spans="1:11" ht="30" customHeight="1">
      <c r="A5" s="77"/>
      <c r="B5" s="77"/>
      <c r="C5" s="172"/>
      <c r="D5" s="172"/>
      <c r="E5" s="77"/>
      <c r="F5" s="80" t="s">
        <v>117</v>
      </c>
      <c r="G5" s="173" t="s">
        <v>140</v>
      </c>
      <c r="H5" s="173" t="s">
        <v>141</v>
      </c>
      <c r="I5" s="173" t="s">
        <v>142</v>
      </c>
      <c r="J5" s="173" t="s">
        <v>143</v>
      </c>
      <c r="K5" s="173" t="s">
        <v>144</v>
      </c>
    </row>
    <row r="6" spans="1:11" ht="40.5" customHeight="1">
      <c r="A6" s="77"/>
      <c r="B6" s="77"/>
      <c r="C6" s="174"/>
      <c r="D6" s="174"/>
      <c r="E6" s="77"/>
      <c r="F6" s="80"/>
      <c r="G6" s="173"/>
      <c r="H6" s="173"/>
      <c r="I6" s="173"/>
      <c r="J6" s="173"/>
      <c r="K6" s="173"/>
    </row>
    <row r="7" spans="1:11" ht="31.5" customHeight="1">
      <c r="A7" s="133" t="s">
        <v>129</v>
      </c>
      <c r="B7" s="83" t="s">
        <v>129</v>
      </c>
      <c r="C7" s="134"/>
      <c r="D7" s="90"/>
      <c r="E7" s="133">
        <v>1</v>
      </c>
      <c r="F7" s="133">
        <v>2</v>
      </c>
      <c r="G7" s="133">
        <v>5</v>
      </c>
      <c r="H7" s="133">
        <v>6</v>
      </c>
      <c r="I7" s="133">
        <v>7</v>
      </c>
      <c r="J7" s="133">
        <v>8</v>
      </c>
      <c r="K7" s="133">
        <v>9</v>
      </c>
    </row>
    <row r="8" spans="1:11" ht="12.75" customHeight="1">
      <c r="A8" s="90">
        <v>551</v>
      </c>
      <c r="B8" s="90" t="s">
        <v>130</v>
      </c>
      <c r="C8" s="134">
        <v>214</v>
      </c>
      <c r="D8" s="90" t="s">
        <v>131</v>
      </c>
      <c r="E8" s="90">
        <f>F8</f>
        <v>24028.16</v>
      </c>
      <c r="F8" s="90">
        <f>SUM(G8:H8)</f>
        <v>24028.16</v>
      </c>
      <c r="G8" s="90">
        <f>G9</f>
        <v>4481.18</v>
      </c>
      <c r="H8" s="90">
        <f>H9+H12+H14</f>
        <v>19546.98</v>
      </c>
      <c r="I8" s="90"/>
      <c r="J8" s="90"/>
      <c r="K8" s="90"/>
    </row>
    <row r="9" spans="1:11" ht="12.75" customHeight="1">
      <c r="A9" s="90"/>
      <c r="B9" s="90"/>
      <c r="C9" s="134">
        <v>21401</v>
      </c>
      <c r="D9" s="90" t="s">
        <v>132</v>
      </c>
      <c r="E9" s="90">
        <f aca="true" t="shared" si="0" ref="E9:E15">F9</f>
        <v>23042.63</v>
      </c>
      <c r="F9" s="90">
        <f aca="true" t="shared" si="1" ref="F9:F15">SUM(G9:H9)</f>
        <v>23042.63</v>
      </c>
      <c r="G9" s="90">
        <f>SUM(G10:G11)</f>
        <v>4481.18</v>
      </c>
      <c r="H9" s="90">
        <f>H11</f>
        <v>18561.45</v>
      </c>
      <c r="I9" s="90"/>
      <c r="J9" s="90"/>
      <c r="K9" s="90"/>
    </row>
    <row r="10" spans="1:11" ht="12.75" customHeight="1">
      <c r="A10" s="90"/>
      <c r="B10" s="90"/>
      <c r="C10" s="134">
        <v>2140101</v>
      </c>
      <c r="D10" s="90" t="s">
        <v>133</v>
      </c>
      <c r="E10" s="90">
        <f t="shared" si="0"/>
        <v>398.13</v>
      </c>
      <c r="F10" s="90">
        <f t="shared" si="1"/>
        <v>398.13</v>
      </c>
      <c r="G10" s="90">
        <v>398.13</v>
      </c>
      <c r="H10" s="90">
        <v>0</v>
      </c>
      <c r="I10" s="90"/>
      <c r="J10" s="90"/>
      <c r="K10" s="90"/>
    </row>
    <row r="11" spans="1:11" ht="12.75" customHeight="1">
      <c r="A11" s="90"/>
      <c r="B11" s="89"/>
      <c r="C11" s="134">
        <v>2140199</v>
      </c>
      <c r="D11" s="90" t="s">
        <v>134</v>
      </c>
      <c r="E11" s="90">
        <f t="shared" si="0"/>
        <v>22644.5</v>
      </c>
      <c r="F11" s="90">
        <f t="shared" si="1"/>
        <v>22644.5</v>
      </c>
      <c r="G11" s="90">
        <v>4083.05</v>
      </c>
      <c r="H11" s="90">
        <v>18561.45</v>
      </c>
      <c r="I11" s="89"/>
      <c r="J11" s="90"/>
      <c r="K11" s="90"/>
    </row>
    <row r="12" spans="1:11" ht="12.75" customHeight="1">
      <c r="A12" s="90"/>
      <c r="B12" s="90"/>
      <c r="C12" s="134">
        <v>21404</v>
      </c>
      <c r="D12" s="90" t="s">
        <v>135</v>
      </c>
      <c r="E12" s="90">
        <f t="shared" si="0"/>
        <v>183.53</v>
      </c>
      <c r="F12" s="90">
        <f t="shared" si="1"/>
        <v>183.53</v>
      </c>
      <c r="G12" s="90"/>
      <c r="H12" s="90">
        <v>183.53</v>
      </c>
      <c r="I12" s="89"/>
      <c r="J12" s="90"/>
      <c r="K12" s="90"/>
    </row>
    <row r="13" spans="1:12" ht="12.75" customHeight="1">
      <c r="A13" s="89"/>
      <c r="B13" s="90"/>
      <c r="C13" s="134">
        <v>2140402</v>
      </c>
      <c r="D13" s="90" t="s">
        <v>136</v>
      </c>
      <c r="E13" s="90">
        <f t="shared" si="0"/>
        <v>183.53</v>
      </c>
      <c r="F13" s="90">
        <f t="shared" si="1"/>
        <v>183.53</v>
      </c>
      <c r="G13" s="90"/>
      <c r="H13" s="90">
        <v>183.53</v>
      </c>
      <c r="I13" s="90"/>
      <c r="J13" s="90"/>
      <c r="K13" s="90"/>
      <c r="L13" s="75"/>
    </row>
    <row r="14" spans="1:12" ht="12.75" customHeight="1">
      <c r="A14" s="89"/>
      <c r="B14" s="90"/>
      <c r="C14" s="135" t="s">
        <v>137</v>
      </c>
      <c r="D14" s="89" t="s">
        <v>138</v>
      </c>
      <c r="E14" s="90">
        <f t="shared" si="0"/>
        <v>802</v>
      </c>
      <c r="F14" s="90">
        <f t="shared" si="1"/>
        <v>802</v>
      </c>
      <c r="G14" s="90"/>
      <c r="H14" s="90">
        <v>802</v>
      </c>
      <c r="I14" s="89"/>
      <c r="J14" s="90"/>
      <c r="K14" s="90"/>
      <c r="L14" s="75"/>
    </row>
    <row r="15" spans="1:12" ht="12.75" customHeight="1">
      <c r="A15" s="89"/>
      <c r="B15" s="89"/>
      <c r="C15" s="136">
        <v>2140602</v>
      </c>
      <c r="D15" s="89" t="s">
        <v>139</v>
      </c>
      <c r="E15" s="90">
        <f t="shared" si="0"/>
        <v>802</v>
      </c>
      <c r="F15" s="90">
        <f t="shared" si="1"/>
        <v>802</v>
      </c>
      <c r="G15" s="89"/>
      <c r="H15" s="90">
        <v>802</v>
      </c>
      <c r="I15" s="89"/>
      <c r="J15" s="90"/>
      <c r="K15" s="90"/>
      <c r="L15" s="75"/>
    </row>
    <row r="16" spans="1:12" ht="12.75" customHeight="1">
      <c r="A16" s="89"/>
      <c r="B16" s="89"/>
      <c r="C16" s="134"/>
      <c r="D16" s="90"/>
      <c r="E16" s="89"/>
      <c r="F16" s="90"/>
      <c r="G16" s="90"/>
      <c r="H16" s="89"/>
      <c r="I16" s="89"/>
      <c r="J16" s="90"/>
      <c r="K16" s="90"/>
      <c r="L16" s="75"/>
    </row>
    <row r="17" spans="1:11" ht="12.75" customHeight="1">
      <c r="A17" s="89"/>
      <c r="B17" s="89"/>
      <c r="C17" s="137"/>
      <c r="D17" s="90"/>
      <c r="E17" s="89"/>
      <c r="F17" s="89"/>
      <c r="G17" s="90"/>
      <c r="H17" s="89"/>
      <c r="I17" s="89"/>
      <c r="J17" s="90"/>
      <c r="K17" s="90"/>
    </row>
    <row r="18" spans="1:11" ht="12.75" customHeight="1">
      <c r="A18" s="89"/>
      <c r="B18" s="89"/>
      <c r="C18" s="137"/>
      <c r="D18" s="90"/>
      <c r="E18" s="89"/>
      <c r="F18" s="89"/>
      <c r="G18" s="89"/>
      <c r="H18" s="89"/>
      <c r="I18" s="89"/>
      <c r="J18" s="89"/>
      <c r="K18" s="89"/>
    </row>
    <row r="19" spans="1:11" ht="12.75" customHeight="1">
      <c r="A19" s="89"/>
      <c r="B19" s="89"/>
      <c r="C19" s="127"/>
      <c r="D19" s="90"/>
      <c r="E19" s="89"/>
      <c r="F19" s="89"/>
      <c r="G19" s="89"/>
      <c r="H19" s="89"/>
      <c r="I19" s="89"/>
      <c r="J19" s="89"/>
      <c r="K19" s="8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G9" sqref="G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38" t="s">
        <v>17</v>
      </c>
      <c r="B1" s="139"/>
      <c r="C1" s="139"/>
      <c r="D1" s="139"/>
      <c r="E1" s="139"/>
      <c r="F1" s="139"/>
      <c r="G1" s="139"/>
      <c r="H1" s="140"/>
    </row>
    <row r="2" spans="1:8" ht="22.5" customHeight="1">
      <c r="A2" s="141" t="s">
        <v>18</v>
      </c>
      <c r="B2" s="142"/>
      <c r="C2" s="142"/>
      <c r="D2" s="142"/>
      <c r="E2" s="142"/>
      <c r="F2" s="142"/>
      <c r="G2" s="142"/>
      <c r="H2" s="142"/>
    </row>
    <row r="3" spans="1:8" ht="22.5" customHeight="1">
      <c r="A3" s="143"/>
      <c r="B3" s="143"/>
      <c r="C3" s="144"/>
      <c r="D3" s="144"/>
      <c r="E3" s="145"/>
      <c r="F3" s="146"/>
      <c r="G3" s="146"/>
      <c r="H3" s="147" t="s">
        <v>36</v>
      </c>
    </row>
    <row r="4" spans="1:8" ht="22.5" customHeight="1">
      <c r="A4" s="148" t="s">
        <v>37</v>
      </c>
      <c r="B4" s="148"/>
      <c r="C4" s="148" t="s">
        <v>38</v>
      </c>
      <c r="D4" s="148"/>
      <c r="E4" s="148"/>
      <c r="F4" s="148"/>
      <c r="G4" s="148"/>
      <c r="H4" s="148"/>
    </row>
    <row r="5" spans="1:8" ht="22.5" customHeight="1">
      <c r="A5" s="148" t="s">
        <v>39</v>
      </c>
      <c r="B5" s="148" t="s">
        <v>40</v>
      </c>
      <c r="C5" s="148" t="s">
        <v>41</v>
      </c>
      <c r="D5" s="148" t="s">
        <v>145</v>
      </c>
      <c r="E5" s="148" t="s">
        <v>146</v>
      </c>
      <c r="F5" s="148" t="s">
        <v>42</v>
      </c>
      <c r="G5" s="148" t="s">
        <v>145</v>
      </c>
      <c r="H5" s="148" t="s">
        <v>146</v>
      </c>
    </row>
    <row r="6" spans="1:8" ht="22.5" customHeight="1">
      <c r="A6" s="149" t="s">
        <v>147</v>
      </c>
      <c r="B6" s="150">
        <v>24028.16</v>
      </c>
      <c r="C6" s="149" t="s">
        <v>147</v>
      </c>
      <c r="D6" s="150">
        <f>SUM(D7:D34)</f>
        <v>24028.16</v>
      </c>
      <c r="E6" s="150"/>
      <c r="F6" s="151" t="s">
        <v>147</v>
      </c>
      <c r="G6" s="152">
        <f>G7+G12</f>
        <v>24028.16</v>
      </c>
      <c r="H6" s="150">
        <f>SUM(H7,H12,H23,H24,H25)</f>
        <v>0</v>
      </c>
    </row>
    <row r="7" spans="1:8" ht="22.5" customHeight="1">
      <c r="A7" s="153" t="s">
        <v>148</v>
      </c>
      <c r="B7" s="150">
        <v>24028.16</v>
      </c>
      <c r="C7" s="154" t="s">
        <v>45</v>
      </c>
      <c r="D7" s="150"/>
      <c r="E7" s="150"/>
      <c r="F7" s="151" t="s">
        <v>46</v>
      </c>
      <c r="G7" s="152">
        <f>SUM(G8:G11)</f>
        <v>4481.18</v>
      </c>
      <c r="H7" s="150"/>
    </row>
    <row r="8" spans="1:10" ht="22.5" customHeight="1">
      <c r="A8" s="155" t="s">
        <v>149</v>
      </c>
      <c r="B8" s="150">
        <v>19546.98</v>
      </c>
      <c r="C8" s="154" t="s">
        <v>48</v>
      </c>
      <c r="D8" s="150"/>
      <c r="E8" s="150"/>
      <c r="F8" s="151" t="s">
        <v>49</v>
      </c>
      <c r="G8" s="150">
        <v>4068.62</v>
      </c>
      <c r="H8" s="150"/>
      <c r="J8" s="75"/>
    </row>
    <row r="9" spans="1:8" ht="22.5" customHeight="1">
      <c r="A9" s="153" t="s">
        <v>150</v>
      </c>
      <c r="B9" s="150"/>
      <c r="C9" s="154" t="s">
        <v>51</v>
      </c>
      <c r="D9" s="150"/>
      <c r="E9" s="150"/>
      <c r="F9" s="151" t="s">
        <v>52</v>
      </c>
      <c r="G9" s="150">
        <v>388.39</v>
      </c>
      <c r="H9" s="150"/>
    </row>
    <row r="10" spans="1:8" ht="22.5" customHeight="1">
      <c r="A10" s="153" t="s">
        <v>151</v>
      </c>
      <c r="B10" s="150"/>
      <c r="C10" s="154" t="s">
        <v>54</v>
      </c>
      <c r="D10" s="150"/>
      <c r="E10" s="150"/>
      <c r="F10" s="151" t="s">
        <v>55</v>
      </c>
      <c r="G10" s="150">
        <v>22.99</v>
      </c>
      <c r="H10" s="150"/>
    </row>
    <row r="11" spans="1:8" ht="22.5" customHeight="1">
      <c r="A11" s="153"/>
      <c r="B11" s="150"/>
      <c r="C11" s="154" t="s">
        <v>57</v>
      </c>
      <c r="D11" s="150"/>
      <c r="E11" s="150"/>
      <c r="F11" s="151" t="s">
        <v>58</v>
      </c>
      <c r="G11" s="150">
        <v>1.18</v>
      </c>
      <c r="H11" s="150"/>
    </row>
    <row r="12" spans="1:8" ht="22.5" customHeight="1">
      <c r="A12" s="153"/>
      <c r="B12" s="150"/>
      <c r="C12" s="154" t="s">
        <v>60</v>
      </c>
      <c r="D12" s="150"/>
      <c r="E12" s="150"/>
      <c r="F12" s="151" t="s">
        <v>61</v>
      </c>
      <c r="G12" s="152">
        <f>SUM(G13:G22)</f>
        <v>19546.98</v>
      </c>
      <c r="H12" s="150"/>
    </row>
    <row r="13" spans="1:8" ht="22.5" customHeight="1">
      <c r="A13" s="153"/>
      <c r="B13" s="150"/>
      <c r="C13" s="154" t="s">
        <v>63</v>
      </c>
      <c r="D13" s="150"/>
      <c r="E13" s="150"/>
      <c r="F13" s="156" t="s">
        <v>49</v>
      </c>
      <c r="G13" s="150"/>
      <c r="H13" s="150"/>
    </row>
    <row r="14" spans="1:8" ht="22.5" customHeight="1">
      <c r="A14" s="153"/>
      <c r="B14" s="150"/>
      <c r="C14" s="154" t="s">
        <v>65</v>
      </c>
      <c r="D14" s="150"/>
      <c r="E14" s="150"/>
      <c r="F14" s="156" t="s">
        <v>52</v>
      </c>
      <c r="G14" s="150">
        <v>578.38</v>
      </c>
      <c r="H14" s="150"/>
    </row>
    <row r="15" spans="1:8" ht="22.5" customHeight="1">
      <c r="A15" s="157"/>
      <c r="B15" s="150"/>
      <c r="C15" s="154" t="s">
        <v>67</v>
      </c>
      <c r="D15" s="150"/>
      <c r="E15" s="150"/>
      <c r="F15" s="156" t="s">
        <v>68</v>
      </c>
      <c r="G15" s="150"/>
      <c r="H15" s="150"/>
    </row>
    <row r="16" spans="1:8" ht="22.5" customHeight="1">
      <c r="A16" s="157"/>
      <c r="B16" s="150"/>
      <c r="C16" s="154" t="s">
        <v>70</v>
      </c>
      <c r="D16" s="150"/>
      <c r="E16" s="150"/>
      <c r="F16" s="156" t="s">
        <v>71</v>
      </c>
      <c r="G16" s="150"/>
      <c r="H16" s="150"/>
    </row>
    <row r="17" spans="1:8" ht="22.5" customHeight="1">
      <c r="A17" s="157"/>
      <c r="B17" s="150"/>
      <c r="C17" s="154" t="s">
        <v>73</v>
      </c>
      <c r="D17" s="150"/>
      <c r="E17" s="150"/>
      <c r="F17" s="156" t="s">
        <v>74</v>
      </c>
      <c r="G17" s="150">
        <v>11000.04</v>
      </c>
      <c r="H17" s="150"/>
    </row>
    <row r="18" spans="1:8" ht="22.5" customHeight="1">
      <c r="A18" s="157"/>
      <c r="B18" s="158"/>
      <c r="C18" s="154" t="s">
        <v>75</v>
      </c>
      <c r="D18" s="150"/>
      <c r="E18" s="150"/>
      <c r="F18" s="156" t="s">
        <v>76</v>
      </c>
      <c r="G18" s="150">
        <v>7785.03</v>
      </c>
      <c r="H18" s="150"/>
    </row>
    <row r="19" spans="1:8" ht="22.5" customHeight="1">
      <c r="A19" s="113"/>
      <c r="B19" s="159"/>
      <c r="C19" s="154" t="s">
        <v>77</v>
      </c>
      <c r="D19" s="150"/>
      <c r="E19" s="150"/>
      <c r="F19" s="156" t="s">
        <v>78</v>
      </c>
      <c r="G19" s="150"/>
      <c r="H19" s="150"/>
    </row>
    <row r="20" spans="1:8" ht="22.5" customHeight="1">
      <c r="A20" s="113"/>
      <c r="B20" s="158"/>
      <c r="C20" s="154" t="s">
        <v>79</v>
      </c>
      <c r="D20" s="150">
        <v>24028.16</v>
      </c>
      <c r="E20" s="150"/>
      <c r="F20" s="156" t="s">
        <v>80</v>
      </c>
      <c r="G20" s="150">
        <v>183.53</v>
      </c>
      <c r="H20" s="150"/>
    </row>
    <row r="21" spans="1:8" ht="22.5" customHeight="1">
      <c r="A21" s="160"/>
      <c r="B21" s="158"/>
      <c r="C21" s="154" t="s">
        <v>81</v>
      </c>
      <c r="D21" s="150"/>
      <c r="E21" s="150"/>
      <c r="F21" s="156" t="s">
        <v>82</v>
      </c>
      <c r="G21" s="150"/>
      <c r="H21" s="150"/>
    </row>
    <row r="22" spans="1:8" ht="22.5" customHeight="1">
      <c r="A22" s="161"/>
      <c r="B22" s="158"/>
      <c r="C22" s="154" t="s">
        <v>83</v>
      </c>
      <c r="D22" s="150"/>
      <c r="E22" s="150"/>
      <c r="F22" s="162" t="s">
        <v>84</v>
      </c>
      <c r="G22" s="150"/>
      <c r="H22" s="150"/>
    </row>
    <row r="23" spans="1:8" ht="22.5" customHeight="1">
      <c r="A23" s="115"/>
      <c r="B23" s="158"/>
      <c r="C23" s="154" t="s">
        <v>85</v>
      </c>
      <c r="D23" s="150"/>
      <c r="E23" s="150"/>
      <c r="F23" s="163" t="s">
        <v>86</v>
      </c>
      <c r="G23" s="163"/>
      <c r="H23" s="150"/>
    </row>
    <row r="24" spans="1:8" ht="22.5" customHeight="1">
      <c r="A24" s="115"/>
      <c r="B24" s="158"/>
      <c r="C24" s="154" t="s">
        <v>87</v>
      </c>
      <c r="D24" s="150"/>
      <c r="E24" s="150"/>
      <c r="F24" s="163" t="s">
        <v>88</v>
      </c>
      <c r="G24" s="163"/>
      <c r="H24" s="150"/>
    </row>
    <row r="25" spans="1:9" ht="22.5" customHeight="1">
      <c r="A25" s="115"/>
      <c r="B25" s="158"/>
      <c r="C25" s="154" t="s">
        <v>89</v>
      </c>
      <c r="D25" s="150"/>
      <c r="E25" s="150"/>
      <c r="F25" s="163" t="s">
        <v>90</v>
      </c>
      <c r="G25" s="163"/>
      <c r="H25" s="150"/>
      <c r="I25" s="75"/>
    </row>
    <row r="26" spans="1:10" ht="22.5" customHeight="1">
      <c r="A26" s="115"/>
      <c r="B26" s="158"/>
      <c r="C26" s="154" t="s">
        <v>91</v>
      </c>
      <c r="D26" s="150"/>
      <c r="E26" s="150"/>
      <c r="F26" s="151"/>
      <c r="G26" s="151"/>
      <c r="H26" s="150"/>
      <c r="I26" s="75"/>
      <c r="J26" s="75"/>
    </row>
    <row r="27" spans="1:10" ht="22.5" customHeight="1">
      <c r="A27" s="161"/>
      <c r="B27" s="159"/>
      <c r="C27" s="154" t="s">
        <v>92</v>
      </c>
      <c r="D27" s="150"/>
      <c r="E27" s="150"/>
      <c r="F27" s="151"/>
      <c r="G27" s="151"/>
      <c r="H27" s="150"/>
      <c r="I27" s="75"/>
      <c r="J27" s="75"/>
    </row>
    <row r="28" spans="1:10" ht="22.5" customHeight="1">
      <c r="A28" s="115"/>
      <c r="B28" s="158"/>
      <c r="C28" s="154" t="s">
        <v>93</v>
      </c>
      <c r="D28" s="150"/>
      <c r="E28" s="150"/>
      <c r="F28" s="151"/>
      <c r="G28" s="151"/>
      <c r="H28" s="150"/>
      <c r="I28" s="75"/>
      <c r="J28" s="75"/>
    </row>
    <row r="29" spans="1:10" ht="22.5" customHeight="1">
      <c r="A29" s="161"/>
      <c r="B29" s="159"/>
      <c r="C29" s="154" t="s">
        <v>94</v>
      </c>
      <c r="D29" s="150"/>
      <c r="E29" s="150"/>
      <c r="F29" s="151"/>
      <c r="G29" s="151"/>
      <c r="H29" s="150"/>
      <c r="I29" s="75"/>
      <c r="J29" s="75"/>
    </row>
    <row r="30" spans="1:9" ht="22.5" customHeight="1">
      <c r="A30" s="161"/>
      <c r="B30" s="158"/>
      <c r="C30" s="154" t="s">
        <v>95</v>
      </c>
      <c r="D30" s="150"/>
      <c r="E30" s="150"/>
      <c r="F30" s="151"/>
      <c r="G30" s="151"/>
      <c r="H30" s="150"/>
      <c r="I30" s="75"/>
    </row>
    <row r="31" spans="1:8" ht="22.5" customHeight="1">
      <c r="A31" s="161"/>
      <c r="B31" s="158"/>
      <c r="C31" s="154" t="s">
        <v>96</v>
      </c>
      <c r="D31" s="150"/>
      <c r="E31" s="150"/>
      <c r="F31" s="151"/>
      <c r="G31" s="151"/>
      <c r="H31" s="150"/>
    </row>
    <row r="32" spans="1:8" ht="22.5" customHeight="1">
      <c r="A32" s="161"/>
      <c r="B32" s="158"/>
      <c r="C32" s="154" t="s">
        <v>97</v>
      </c>
      <c r="D32" s="150"/>
      <c r="E32" s="150"/>
      <c r="F32" s="151"/>
      <c r="G32" s="151"/>
      <c r="H32" s="150"/>
    </row>
    <row r="33" spans="1:10" ht="22.5" customHeight="1">
      <c r="A33" s="161"/>
      <c r="B33" s="158"/>
      <c r="C33" s="154" t="s">
        <v>98</v>
      </c>
      <c r="D33" s="150"/>
      <c r="E33" s="150"/>
      <c r="F33" s="151"/>
      <c r="G33" s="151"/>
      <c r="H33" s="150"/>
      <c r="I33" s="75"/>
      <c r="J33" s="75"/>
    </row>
    <row r="34" spans="1:8" ht="22.5" customHeight="1">
      <c r="A34" s="160"/>
      <c r="B34" s="158"/>
      <c r="C34" s="154" t="s">
        <v>99</v>
      </c>
      <c r="D34" s="150"/>
      <c r="E34" s="150"/>
      <c r="F34" s="151"/>
      <c r="G34" s="151"/>
      <c r="H34" s="150"/>
    </row>
    <row r="35" spans="1:8" ht="22.5" customHeight="1">
      <c r="A35" s="161"/>
      <c r="B35" s="158"/>
      <c r="C35" s="110"/>
      <c r="D35" s="164"/>
      <c r="E35" s="164"/>
      <c r="F35" s="153"/>
      <c r="G35" s="153"/>
      <c r="H35" s="165"/>
    </row>
    <row r="36" spans="1:8" ht="18" customHeight="1">
      <c r="A36" s="166" t="s">
        <v>100</v>
      </c>
      <c r="B36" s="159">
        <f>SUM(B6)</f>
        <v>24028.16</v>
      </c>
      <c r="C36" s="166" t="s">
        <v>101</v>
      </c>
      <c r="D36" s="164">
        <f>SUM(D6)</f>
        <v>24028.16</v>
      </c>
      <c r="E36" s="164"/>
      <c r="F36" s="166" t="s">
        <v>101</v>
      </c>
      <c r="G36" s="150">
        <v>24028.16</v>
      </c>
      <c r="H36" s="165">
        <f>SUM(H6)</f>
        <v>0</v>
      </c>
    </row>
    <row r="37" spans="1:8" ht="18" customHeight="1">
      <c r="A37" s="154" t="s">
        <v>106</v>
      </c>
      <c r="B37" s="158"/>
      <c r="C37" s="157" t="s">
        <v>103</v>
      </c>
      <c r="D37" s="164">
        <f>SUM(B41)-SUM(D36)</f>
        <v>0</v>
      </c>
      <c r="E37" s="164"/>
      <c r="F37" s="157" t="s">
        <v>103</v>
      </c>
      <c r="G37" s="157"/>
      <c r="H37" s="165">
        <f>D37</f>
        <v>0</v>
      </c>
    </row>
    <row r="38" spans="1:8" ht="18" customHeight="1">
      <c r="A38" s="154" t="s">
        <v>107</v>
      </c>
      <c r="B38" s="158"/>
      <c r="C38" s="113"/>
      <c r="D38" s="150"/>
      <c r="E38" s="150"/>
      <c r="F38" s="113"/>
      <c r="G38" s="113"/>
      <c r="H38" s="150"/>
    </row>
    <row r="39" spans="1:8" ht="22.5" customHeight="1">
      <c r="A39" s="154" t="s">
        <v>152</v>
      </c>
      <c r="B39" s="158"/>
      <c r="C39" s="167"/>
      <c r="D39" s="168"/>
      <c r="E39" s="168"/>
      <c r="F39" s="161"/>
      <c r="G39" s="161"/>
      <c r="H39" s="164"/>
    </row>
    <row r="40" spans="1:8" ht="21" customHeight="1">
      <c r="A40" s="161"/>
      <c r="B40" s="158"/>
      <c r="C40" s="160"/>
      <c r="D40" s="168"/>
      <c r="E40" s="168"/>
      <c r="F40" s="160"/>
      <c r="G40" s="160"/>
      <c r="H40" s="168"/>
    </row>
    <row r="41" spans="1:8" ht="18" customHeight="1">
      <c r="A41" s="148" t="s">
        <v>109</v>
      </c>
      <c r="B41" s="159">
        <f>SUM(B36,B37)</f>
        <v>24028.16</v>
      </c>
      <c r="C41" s="169" t="s">
        <v>110</v>
      </c>
      <c r="D41" s="168">
        <f>SUM(D36,D37)</f>
        <v>24028.16</v>
      </c>
      <c r="E41" s="168"/>
      <c r="F41" s="148" t="s">
        <v>110</v>
      </c>
      <c r="G41" s="150">
        <v>24028.16</v>
      </c>
      <c r="H41" s="150">
        <f>SUM(H36,H37)</f>
        <v>0</v>
      </c>
    </row>
    <row r="42" spans="4:8" ht="12.75" customHeight="1">
      <c r="D42" s="91"/>
      <c r="E42" s="91"/>
      <c r="H42" s="91"/>
    </row>
    <row r="43" spans="4:8" ht="12.75" customHeight="1">
      <c r="D43" s="91"/>
      <c r="E43" s="91"/>
      <c r="H43" s="91"/>
    </row>
    <row r="44" spans="4:8" ht="12.75" customHeight="1">
      <c r="D44" s="91"/>
      <c r="E44" s="91"/>
      <c r="H44" s="91"/>
    </row>
    <row r="45" spans="4:8" ht="12.75" customHeight="1">
      <c r="D45" s="91"/>
      <c r="E45" s="91"/>
      <c r="H45" s="91"/>
    </row>
    <row r="46" spans="4:8" ht="12.75" customHeight="1">
      <c r="D46" s="91"/>
      <c r="E46" s="91"/>
      <c r="H46" s="91"/>
    </row>
    <row r="47" spans="4:8" ht="12.75" customHeight="1">
      <c r="D47" s="91"/>
      <c r="E47" s="91"/>
      <c r="H47" s="91"/>
    </row>
    <row r="48" spans="4:8" ht="12.75" customHeight="1">
      <c r="D48" s="91"/>
      <c r="E48" s="91"/>
      <c r="H48" s="91"/>
    </row>
    <row r="49" spans="4:8" ht="12.75" customHeight="1">
      <c r="D49" s="91"/>
      <c r="E49" s="91"/>
      <c r="H49" s="91"/>
    </row>
    <row r="50" spans="4:8" ht="12.75" customHeight="1">
      <c r="D50" s="91"/>
      <c r="E50" s="91"/>
      <c r="H50" s="91"/>
    </row>
    <row r="51" spans="4:8" ht="12.75" customHeight="1">
      <c r="D51" s="91"/>
      <c r="E51" s="91"/>
      <c r="H51" s="91"/>
    </row>
    <row r="52" spans="4:8" ht="12.75" customHeight="1">
      <c r="D52" s="91"/>
      <c r="E52" s="91"/>
      <c r="H52" s="91"/>
    </row>
    <row r="53" spans="4:8" ht="12.75" customHeight="1">
      <c r="D53" s="91"/>
      <c r="E53" s="91"/>
      <c r="H53" s="91"/>
    </row>
    <row r="54" spans="4:8" ht="12.75" customHeight="1">
      <c r="D54" s="91"/>
      <c r="E54" s="91"/>
      <c r="H54" s="91"/>
    </row>
    <row r="55" ht="12.75" customHeight="1">
      <c r="H55" s="91"/>
    </row>
    <row r="56" ht="12.75" customHeight="1">
      <c r="H56" s="91"/>
    </row>
    <row r="57" ht="12.75" customHeight="1">
      <c r="H57" s="91"/>
    </row>
    <row r="58" ht="12.75" customHeight="1">
      <c r="H58" s="91"/>
    </row>
    <row r="59" ht="12.75" customHeight="1">
      <c r="H59" s="91"/>
    </row>
    <row r="60" ht="12.75" customHeight="1">
      <c r="H60" s="9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B14" sqref="B14"/>
    </sheetView>
  </sheetViews>
  <sheetFormatPr defaultColWidth="9.16015625" defaultRowHeight="12.75" customHeight="1"/>
  <cols>
    <col min="1" max="1" width="21.33203125" style="0" customWidth="1"/>
    <col min="2" max="2" width="37" style="0" customWidth="1"/>
    <col min="3" max="6" width="21.33203125" style="0" customWidth="1"/>
    <col min="7" max="7" width="19.33203125" style="0" customWidth="1"/>
    <col min="8" max="8" width="21.33203125" style="0" customWidth="1"/>
  </cols>
  <sheetData>
    <row r="1" ht="30" customHeight="1">
      <c r="A1" s="75" t="s">
        <v>19</v>
      </c>
    </row>
    <row r="2" spans="1:8" ht="28.5" customHeight="1">
      <c r="A2" s="120" t="s">
        <v>20</v>
      </c>
      <c r="B2" s="120"/>
      <c r="C2" s="120"/>
      <c r="D2" s="120"/>
      <c r="E2" s="120"/>
      <c r="F2" s="120"/>
      <c r="G2" s="120"/>
      <c r="H2" s="120"/>
    </row>
    <row r="3" ht="22.5" customHeight="1">
      <c r="H3" s="121" t="s">
        <v>36</v>
      </c>
    </row>
    <row r="4" spans="1:8" ht="22.5" customHeight="1">
      <c r="A4" s="132" t="s">
        <v>153</v>
      </c>
      <c r="B4" s="132" t="s">
        <v>154</v>
      </c>
      <c r="C4" s="132" t="s">
        <v>117</v>
      </c>
      <c r="D4" s="132" t="s">
        <v>140</v>
      </c>
      <c r="E4" s="132"/>
      <c r="F4" s="132"/>
      <c r="G4" s="132" t="s">
        <v>141</v>
      </c>
      <c r="H4" s="132" t="s">
        <v>155</v>
      </c>
    </row>
    <row r="5" spans="1:8" ht="22.5" customHeight="1">
      <c r="A5" s="132"/>
      <c r="B5" s="132"/>
      <c r="C5" s="132"/>
      <c r="D5" s="132" t="s">
        <v>126</v>
      </c>
      <c r="E5" s="122" t="s">
        <v>156</v>
      </c>
      <c r="F5" s="122" t="s">
        <v>157</v>
      </c>
      <c r="G5" s="132"/>
      <c r="H5" s="132"/>
    </row>
    <row r="6" spans="1:8" ht="15.75" customHeight="1">
      <c r="A6" s="133" t="s">
        <v>129</v>
      </c>
      <c r="B6" s="133" t="s">
        <v>129</v>
      </c>
      <c r="C6" s="133">
        <v>1</v>
      </c>
      <c r="D6" s="133"/>
      <c r="E6" s="133">
        <v>2</v>
      </c>
      <c r="F6" s="133">
        <v>3</v>
      </c>
      <c r="G6" s="133">
        <v>4</v>
      </c>
      <c r="H6" s="133" t="s">
        <v>129</v>
      </c>
    </row>
    <row r="7" spans="1:8" ht="12.75" customHeight="1">
      <c r="A7" s="134">
        <v>214</v>
      </c>
      <c r="B7" s="90" t="s">
        <v>131</v>
      </c>
      <c r="C7" s="90">
        <f>D7+G7</f>
        <v>24028.16</v>
      </c>
      <c r="D7" s="90">
        <f>SUM(E7:F7)</f>
        <v>4481.18</v>
      </c>
      <c r="E7" s="90">
        <f>E8</f>
        <v>4091.61</v>
      </c>
      <c r="F7" s="90">
        <f>F8</f>
        <v>389.57</v>
      </c>
      <c r="G7" s="90">
        <f>G8+G11+G13</f>
        <v>19546.98</v>
      </c>
      <c r="H7" s="90"/>
    </row>
    <row r="8" spans="1:8" ht="12.75" customHeight="1">
      <c r="A8" s="134">
        <v>21401</v>
      </c>
      <c r="B8" s="90" t="s">
        <v>132</v>
      </c>
      <c r="C8" s="90">
        <f aca="true" t="shared" si="0" ref="C8:C14">D8+G8</f>
        <v>23042.63</v>
      </c>
      <c r="D8" s="90">
        <f>SUM(E8:F8)</f>
        <v>4481.18</v>
      </c>
      <c r="E8" s="90">
        <f>SUM(E9:E10)</f>
        <v>4091.61</v>
      </c>
      <c r="F8" s="90">
        <f>SUM(F9:F10)</f>
        <v>389.57</v>
      </c>
      <c r="G8" s="90">
        <f>G10</f>
        <v>18561.45</v>
      </c>
      <c r="H8" s="90"/>
    </row>
    <row r="9" spans="1:8" ht="12.75" customHeight="1">
      <c r="A9" s="134">
        <v>2140101</v>
      </c>
      <c r="B9" s="90" t="s">
        <v>133</v>
      </c>
      <c r="C9" s="90">
        <f t="shared" si="0"/>
        <v>398.13</v>
      </c>
      <c r="D9" s="90">
        <f>SUM(E9:F9)</f>
        <v>398.13</v>
      </c>
      <c r="E9" s="90">
        <v>301.55</v>
      </c>
      <c r="F9" s="90">
        <v>96.58</v>
      </c>
      <c r="G9" s="90">
        <v>0</v>
      </c>
      <c r="H9" s="90"/>
    </row>
    <row r="10" spans="1:8" ht="12.75" customHeight="1">
      <c r="A10" s="134">
        <v>2140199</v>
      </c>
      <c r="B10" s="90" t="s">
        <v>134</v>
      </c>
      <c r="C10" s="90">
        <f t="shared" si="0"/>
        <v>22644.5</v>
      </c>
      <c r="D10" s="90">
        <f>SUM(E10:F10)</f>
        <v>4083.05</v>
      </c>
      <c r="E10" s="90">
        <v>3790.06</v>
      </c>
      <c r="F10" s="90">
        <v>292.99</v>
      </c>
      <c r="G10" s="90">
        <v>18561.45</v>
      </c>
      <c r="H10" s="90"/>
    </row>
    <row r="11" spans="1:8" ht="12.75" customHeight="1">
      <c r="A11" s="134">
        <v>21404</v>
      </c>
      <c r="B11" s="90" t="s">
        <v>135</v>
      </c>
      <c r="C11" s="90">
        <f t="shared" si="0"/>
        <v>183.53</v>
      </c>
      <c r="D11" s="90"/>
      <c r="E11" s="90"/>
      <c r="F11" s="90"/>
      <c r="G11" s="90">
        <v>183.53</v>
      </c>
      <c r="H11" s="90"/>
    </row>
    <row r="12" spans="1:8" ht="12.75" customHeight="1">
      <c r="A12" s="134">
        <v>2140402</v>
      </c>
      <c r="B12" s="90" t="s">
        <v>136</v>
      </c>
      <c r="C12" s="90">
        <f t="shared" si="0"/>
        <v>183.53</v>
      </c>
      <c r="D12" s="90"/>
      <c r="E12" s="89"/>
      <c r="F12" s="90"/>
      <c r="G12" s="90">
        <v>183.53</v>
      </c>
      <c r="H12" s="90"/>
    </row>
    <row r="13" spans="1:8" ht="12.75" customHeight="1">
      <c r="A13" s="135" t="s">
        <v>137</v>
      </c>
      <c r="B13" s="89" t="s">
        <v>138</v>
      </c>
      <c r="C13" s="90">
        <f t="shared" si="0"/>
        <v>802</v>
      </c>
      <c r="D13" s="90"/>
      <c r="E13" s="90"/>
      <c r="F13" s="90"/>
      <c r="G13" s="90">
        <v>802</v>
      </c>
      <c r="H13" s="90"/>
    </row>
    <row r="14" spans="1:8" ht="12.75" customHeight="1">
      <c r="A14" s="136">
        <v>2140602</v>
      </c>
      <c r="B14" s="89" t="s">
        <v>139</v>
      </c>
      <c r="C14" s="90">
        <f t="shared" si="0"/>
        <v>802</v>
      </c>
      <c r="D14" s="90"/>
      <c r="E14" s="89"/>
      <c r="F14" s="89"/>
      <c r="G14" s="90">
        <v>802</v>
      </c>
      <c r="H14" s="89"/>
    </row>
    <row r="15" spans="1:8" ht="12.75" customHeight="1">
      <c r="A15" s="134"/>
      <c r="B15" s="89"/>
      <c r="C15" s="90"/>
      <c r="D15" s="90"/>
      <c r="E15" s="89"/>
      <c r="F15" s="89"/>
      <c r="G15" s="89"/>
      <c r="H15" s="89"/>
    </row>
    <row r="16" spans="1:8" ht="12.75" customHeight="1">
      <c r="A16" s="134"/>
      <c r="B16" s="90"/>
      <c r="C16" s="89"/>
      <c r="D16" s="89"/>
      <c r="E16" s="89"/>
      <c r="F16" s="89"/>
      <c r="G16" s="89"/>
      <c r="H16" s="89"/>
    </row>
    <row r="17" spans="1:8" ht="12.75" customHeight="1">
      <c r="A17" s="137"/>
      <c r="B17" s="90"/>
      <c r="C17" s="89"/>
      <c r="D17" s="89"/>
      <c r="E17" s="89"/>
      <c r="F17" s="89"/>
      <c r="G17" s="89"/>
      <c r="H17" s="89"/>
    </row>
    <row r="18" spans="1:8" ht="12.75" customHeight="1">
      <c r="A18" s="137"/>
      <c r="B18" s="90"/>
      <c r="C18" s="89"/>
      <c r="D18" s="89"/>
      <c r="E18" s="89"/>
      <c r="F18" s="89"/>
      <c r="G18" s="89"/>
      <c r="H18" s="89"/>
    </row>
    <row r="19" spans="1:8" ht="12.75" customHeight="1">
      <c r="A19" s="127"/>
      <c r="B19" s="90"/>
      <c r="C19" s="89"/>
      <c r="D19" s="89"/>
      <c r="E19" s="89"/>
      <c r="F19" s="89"/>
      <c r="G19" s="89"/>
      <c r="H19" s="89"/>
    </row>
    <row r="20" ht="12.75" customHeight="1">
      <c r="B20" s="75"/>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3">
      <selection activeCell="C33" sqref="C33"/>
    </sheetView>
  </sheetViews>
  <sheetFormatPr defaultColWidth="9.16015625" defaultRowHeight="12.75" customHeight="1"/>
  <cols>
    <col min="1" max="1" width="19" style="0" customWidth="1"/>
    <col min="2" max="2" width="34.66015625" style="0" customWidth="1"/>
    <col min="3" max="6" width="21.33203125" style="0" customWidth="1"/>
    <col min="7" max="255" width="9.16015625" style="0" customWidth="1"/>
  </cols>
  <sheetData>
    <row r="1" ht="30" customHeight="1">
      <c r="A1" s="75" t="s">
        <v>21</v>
      </c>
    </row>
    <row r="2" spans="1:6" ht="28.5" customHeight="1">
      <c r="A2" s="120" t="s">
        <v>22</v>
      </c>
      <c r="B2" s="120"/>
      <c r="C2" s="120"/>
      <c r="D2" s="120"/>
      <c r="E2" s="120"/>
      <c r="F2" s="120"/>
    </row>
    <row r="3" ht="22.5" customHeight="1">
      <c r="F3" s="121" t="s">
        <v>36</v>
      </c>
    </row>
    <row r="4" spans="1:6" ht="22.5" customHeight="1">
      <c r="A4" s="122" t="s">
        <v>158</v>
      </c>
      <c r="B4" s="122" t="s">
        <v>159</v>
      </c>
      <c r="C4" s="122" t="s">
        <v>117</v>
      </c>
      <c r="D4" s="122" t="s">
        <v>156</v>
      </c>
      <c r="E4" s="122" t="s">
        <v>157</v>
      </c>
      <c r="F4" s="122" t="s">
        <v>155</v>
      </c>
    </row>
    <row r="5" spans="1:6" ht="15.75" customHeight="1">
      <c r="A5" s="123" t="s">
        <v>129</v>
      </c>
      <c r="B5" s="123" t="s">
        <v>129</v>
      </c>
      <c r="C5" s="123">
        <v>1</v>
      </c>
      <c r="D5" s="123">
        <v>2</v>
      </c>
      <c r="E5" s="123">
        <v>3</v>
      </c>
      <c r="F5" s="123" t="s">
        <v>129</v>
      </c>
    </row>
    <row r="6" spans="1:6" ht="15.75" customHeight="1">
      <c r="A6" s="124"/>
      <c r="B6" s="124"/>
      <c r="C6" s="125">
        <f>SUM(D6:E6)</f>
        <v>4481.18</v>
      </c>
      <c r="D6" s="125">
        <f>D7+D38</f>
        <v>4091.61</v>
      </c>
      <c r="E6" s="125">
        <f>E7+E19+E38+E40</f>
        <v>389.57</v>
      </c>
      <c r="F6" s="126"/>
    </row>
    <row r="7" spans="1:6" ht="12.75" customHeight="1">
      <c r="A7" s="127" t="s">
        <v>160</v>
      </c>
      <c r="B7" s="128" t="s">
        <v>161</v>
      </c>
      <c r="C7" s="125">
        <f>SUM(D7:E7)</f>
        <v>4068.6200000000003</v>
      </c>
      <c r="D7" s="129">
        <f>SUM(D8:D18)</f>
        <v>4068.6200000000003</v>
      </c>
      <c r="E7" s="129"/>
      <c r="F7" s="90"/>
    </row>
    <row r="8" spans="1:6" ht="12.75" customHeight="1">
      <c r="A8" s="127" t="s">
        <v>162</v>
      </c>
      <c r="B8" s="127" t="s">
        <v>163</v>
      </c>
      <c r="C8" s="125">
        <f>SUM(D8:E8)</f>
        <v>1240.49</v>
      </c>
      <c r="D8" s="129">
        <v>1240.49</v>
      </c>
      <c r="E8" s="129"/>
      <c r="F8" s="90"/>
    </row>
    <row r="9" spans="1:6" ht="12.75" customHeight="1">
      <c r="A9" s="127" t="s">
        <v>164</v>
      </c>
      <c r="B9" s="127" t="s">
        <v>165</v>
      </c>
      <c r="C9" s="125">
        <f>SUM(D9:E9)</f>
        <v>177.21</v>
      </c>
      <c r="D9" s="129">
        <v>177.21</v>
      </c>
      <c r="E9" s="129"/>
      <c r="F9" s="90"/>
    </row>
    <row r="10" spans="1:6" ht="12.75" customHeight="1">
      <c r="A10" s="127" t="s">
        <v>166</v>
      </c>
      <c r="B10" s="127" t="s">
        <v>167</v>
      </c>
      <c r="C10" s="125">
        <f>SUM(D10:E10)</f>
        <v>852.78</v>
      </c>
      <c r="D10" s="129">
        <v>852.78</v>
      </c>
      <c r="E10" s="129"/>
      <c r="F10" s="90"/>
    </row>
    <row r="11" spans="1:6" ht="12.75" customHeight="1">
      <c r="A11" s="127" t="s">
        <v>168</v>
      </c>
      <c r="B11" s="127" t="s">
        <v>169</v>
      </c>
      <c r="C11" s="125">
        <f>SUM(D11:E11)</f>
        <v>26.06</v>
      </c>
      <c r="D11" s="129">
        <v>26.06</v>
      </c>
      <c r="E11" s="129"/>
      <c r="F11" s="90"/>
    </row>
    <row r="12" spans="1:6" ht="12.75" customHeight="1">
      <c r="A12" s="127" t="s">
        <v>170</v>
      </c>
      <c r="B12" s="127" t="s">
        <v>171</v>
      </c>
      <c r="C12" s="125">
        <f>SUM(D12:E12)</f>
        <v>832.26</v>
      </c>
      <c r="D12" s="129">
        <v>832.26</v>
      </c>
      <c r="E12" s="129"/>
      <c r="F12" s="90"/>
    </row>
    <row r="13" spans="1:6" ht="12.75" customHeight="1">
      <c r="A13" s="127" t="s">
        <v>172</v>
      </c>
      <c r="B13" s="127" t="s">
        <v>173</v>
      </c>
      <c r="C13" s="125">
        <f>SUM(D13:E13)</f>
        <v>335.17</v>
      </c>
      <c r="D13" s="129">
        <v>335.17</v>
      </c>
      <c r="E13" s="129"/>
      <c r="F13" s="90"/>
    </row>
    <row r="14" spans="1:6" ht="12.75" customHeight="1">
      <c r="A14" s="127" t="s">
        <v>174</v>
      </c>
      <c r="B14" s="127" t="s">
        <v>175</v>
      </c>
      <c r="C14" s="125">
        <f>SUM(D14:E14)</f>
        <v>166</v>
      </c>
      <c r="D14" s="129">
        <v>166</v>
      </c>
      <c r="E14" s="129"/>
      <c r="F14" s="90"/>
    </row>
    <row r="15" spans="1:6" ht="12.75" customHeight="1">
      <c r="A15" s="127" t="s">
        <v>176</v>
      </c>
      <c r="B15" s="127" t="s">
        <v>177</v>
      </c>
      <c r="C15" s="125">
        <f>SUM(D15:E15)</f>
        <v>191.04</v>
      </c>
      <c r="D15" s="130">
        <v>191.04</v>
      </c>
      <c r="E15" s="129"/>
      <c r="F15" s="90"/>
    </row>
    <row r="16" spans="1:6" ht="12.75" customHeight="1">
      <c r="A16" s="127" t="s">
        <v>178</v>
      </c>
      <c r="B16" s="127" t="s">
        <v>179</v>
      </c>
      <c r="C16" s="125">
        <f aca="true" t="shared" si="0" ref="C16:C39">SUM(D16:E16)</f>
        <v>4.23</v>
      </c>
      <c r="D16" s="130">
        <v>4.23</v>
      </c>
      <c r="E16" s="130"/>
      <c r="F16" s="89"/>
    </row>
    <row r="17" spans="1:6" ht="12.75" customHeight="1">
      <c r="A17" s="127" t="s">
        <v>180</v>
      </c>
      <c r="B17" s="127" t="s">
        <v>181</v>
      </c>
      <c r="C17" s="125">
        <f t="shared" si="0"/>
        <v>227.55</v>
      </c>
      <c r="D17" s="130">
        <v>227.55</v>
      </c>
      <c r="E17" s="130"/>
      <c r="F17" s="89"/>
    </row>
    <row r="18" spans="1:6" ht="12.75" customHeight="1">
      <c r="A18" s="127" t="s">
        <v>182</v>
      </c>
      <c r="B18" s="127" t="s">
        <v>183</v>
      </c>
      <c r="C18" s="125">
        <f t="shared" si="0"/>
        <v>15.83</v>
      </c>
      <c r="D18" s="130">
        <v>15.83</v>
      </c>
      <c r="E18" s="130"/>
      <c r="F18" s="89"/>
    </row>
    <row r="19" spans="1:6" ht="12.75" customHeight="1">
      <c r="A19" s="127" t="s">
        <v>184</v>
      </c>
      <c r="B19" s="128" t="s">
        <v>185</v>
      </c>
      <c r="C19" s="125">
        <f t="shared" si="0"/>
        <v>388.39</v>
      </c>
      <c r="D19" s="130"/>
      <c r="E19" s="130">
        <f>SUM(E20:E37)</f>
        <v>388.39</v>
      </c>
      <c r="F19" s="89"/>
    </row>
    <row r="20" spans="1:6" ht="12.75" customHeight="1">
      <c r="A20" s="127" t="s">
        <v>186</v>
      </c>
      <c r="B20" s="127" t="s">
        <v>187</v>
      </c>
      <c r="C20" s="125">
        <f t="shared" si="0"/>
        <v>66.69</v>
      </c>
      <c r="D20" s="130"/>
      <c r="E20" s="130">
        <v>66.69</v>
      </c>
      <c r="F20" s="89"/>
    </row>
    <row r="21" spans="1:6" ht="12.75" customHeight="1">
      <c r="A21" s="127" t="s">
        <v>188</v>
      </c>
      <c r="B21" s="127" t="s">
        <v>189</v>
      </c>
      <c r="C21" s="125">
        <f t="shared" si="0"/>
        <v>4.78</v>
      </c>
      <c r="D21" s="130"/>
      <c r="E21" s="130">
        <v>4.78</v>
      </c>
      <c r="F21" s="89"/>
    </row>
    <row r="22" spans="1:6" ht="12.75" customHeight="1">
      <c r="A22" s="127" t="s">
        <v>190</v>
      </c>
      <c r="B22" s="127" t="s">
        <v>191</v>
      </c>
      <c r="C22" s="125">
        <f t="shared" si="0"/>
        <v>3.06</v>
      </c>
      <c r="D22" s="130"/>
      <c r="E22" s="130">
        <v>3.06</v>
      </c>
      <c r="F22" s="89"/>
    </row>
    <row r="23" spans="1:6" ht="12.75" customHeight="1">
      <c r="A23" s="127" t="s">
        <v>192</v>
      </c>
      <c r="B23" s="127" t="s">
        <v>193</v>
      </c>
      <c r="C23" s="125">
        <f t="shared" si="0"/>
        <v>0.33</v>
      </c>
      <c r="D23" s="130"/>
      <c r="E23" s="130">
        <v>0.33</v>
      </c>
      <c r="F23" s="89"/>
    </row>
    <row r="24" spans="1:6" ht="12.75" customHeight="1">
      <c r="A24" s="127" t="s">
        <v>194</v>
      </c>
      <c r="B24" s="127" t="s">
        <v>195</v>
      </c>
      <c r="C24" s="125">
        <f t="shared" si="0"/>
        <v>12.22</v>
      </c>
      <c r="D24" s="130"/>
      <c r="E24" s="130">
        <v>12.22</v>
      </c>
      <c r="F24" s="89"/>
    </row>
    <row r="25" spans="1:6" ht="12.75" customHeight="1">
      <c r="A25" s="127" t="s">
        <v>196</v>
      </c>
      <c r="B25" s="127" t="s">
        <v>197</v>
      </c>
      <c r="C25" s="125">
        <f t="shared" si="0"/>
        <v>52.87</v>
      </c>
      <c r="D25" s="130"/>
      <c r="E25" s="130">
        <v>52.87</v>
      </c>
      <c r="F25" s="89"/>
    </row>
    <row r="26" spans="1:6" ht="12.75" customHeight="1">
      <c r="A26" s="127" t="s">
        <v>198</v>
      </c>
      <c r="B26" s="127" t="s">
        <v>199</v>
      </c>
      <c r="C26" s="131">
        <f t="shared" si="0"/>
        <v>8</v>
      </c>
      <c r="D26" s="130"/>
      <c r="E26" s="130">
        <v>8</v>
      </c>
      <c r="F26" s="89"/>
    </row>
    <row r="27" spans="1:6" ht="12.75" customHeight="1">
      <c r="A27" s="127" t="s">
        <v>200</v>
      </c>
      <c r="B27" s="127" t="s">
        <v>201</v>
      </c>
      <c r="C27" s="131">
        <f t="shared" si="0"/>
        <v>54.71</v>
      </c>
      <c r="D27" s="130"/>
      <c r="E27" s="130">
        <v>54.71</v>
      </c>
      <c r="F27" s="89"/>
    </row>
    <row r="28" spans="1:6" ht="12.75" customHeight="1">
      <c r="A28" s="127" t="s">
        <v>202</v>
      </c>
      <c r="B28" s="127" t="s">
        <v>203</v>
      </c>
      <c r="C28" s="131">
        <f t="shared" si="0"/>
        <v>13.61</v>
      </c>
      <c r="D28" s="130"/>
      <c r="E28" s="130">
        <v>13.61</v>
      </c>
      <c r="F28" s="89"/>
    </row>
    <row r="29" spans="1:6" ht="12.75" customHeight="1">
      <c r="A29" s="127" t="s">
        <v>204</v>
      </c>
      <c r="B29" s="127" t="s">
        <v>205</v>
      </c>
      <c r="C29" s="131">
        <f t="shared" si="0"/>
        <v>30.29</v>
      </c>
      <c r="D29" s="130"/>
      <c r="E29" s="130">
        <v>30.29</v>
      </c>
      <c r="F29" s="89"/>
    </row>
    <row r="30" spans="1:6" ht="12.75" customHeight="1">
      <c r="A30" s="127" t="s">
        <v>206</v>
      </c>
      <c r="B30" s="127" t="s">
        <v>207</v>
      </c>
      <c r="C30" s="131">
        <f t="shared" si="0"/>
        <v>5.4</v>
      </c>
      <c r="D30" s="130"/>
      <c r="E30" s="130">
        <v>5.4</v>
      </c>
      <c r="F30" s="89"/>
    </row>
    <row r="31" spans="1:6" ht="12.75" customHeight="1">
      <c r="A31" s="127" t="s">
        <v>208</v>
      </c>
      <c r="B31" s="127" t="s">
        <v>209</v>
      </c>
      <c r="C31" s="131">
        <f t="shared" si="0"/>
        <v>1.18</v>
      </c>
      <c r="D31" s="130"/>
      <c r="E31" s="130">
        <v>1.18</v>
      </c>
      <c r="F31" s="89"/>
    </row>
    <row r="32" spans="1:6" ht="12.75" customHeight="1">
      <c r="A32" s="127" t="s">
        <v>210</v>
      </c>
      <c r="B32" s="127" t="s">
        <v>211</v>
      </c>
      <c r="C32" s="131">
        <f t="shared" si="0"/>
        <v>2.2</v>
      </c>
      <c r="D32" s="130"/>
      <c r="E32" s="130">
        <v>2.2</v>
      </c>
      <c r="F32" s="89"/>
    </row>
    <row r="33" spans="1:6" ht="12.75" customHeight="1">
      <c r="A33" s="127" t="s">
        <v>212</v>
      </c>
      <c r="B33" s="127" t="s">
        <v>213</v>
      </c>
      <c r="C33" s="131">
        <f t="shared" si="0"/>
        <v>30.2</v>
      </c>
      <c r="D33" s="130"/>
      <c r="E33" s="130">
        <v>30.2</v>
      </c>
      <c r="F33" s="89"/>
    </row>
    <row r="34" spans="1:6" ht="12.75" customHeight="1">
      <c r="A34" s="127" t="s">
        <v>214</v>
      </c>
      <c r="B34" s="127" t="s">
        <v>215</v>
      </c>
      <c r="C34" s="131">
        <f t="shared" si="0"/>
        <v>7.49</v>
      </c>
      <c r="D34" s="130"/>
      <c r="E34" s="130">
        <v>7.49</v>
      </c>
      <c r="F34" s="89"/>
    </row>
    <row r="35" spans="1:6" ht="12.75" customHeight="1">
      <c r="A35" s="127" t="s">
        <v>216</v>
      </c>
      <c r="B35" s="127" t="s">
        <v>217</v>
      </c>
      <c r="C35" s="131">
        <f t="shared" si="0"/>
        <v>9.36</v>
      </c>
      <c r="D35" s="130"/>
      <c r="E35" s="130">
        <v>9.36</v>
      </c>
      <c r="F35" s="89"/>
    </row>
    <row r="36" spans="1:6" ht="12.75" customHeight="1">
      <c r="A36" s="127" t="s">
        <v>218</v>
      </c>
      <c r="B36" s="127" t="s">
        <v>219</v>
      </c>
      <c r="C36" s="131">
        <f t="shared" si="0"/>
        <v>12.51</v>
      </c>
      <c r="D36" s="130"/>
      <c r="E36" s="130">
        <v>12.51</v>
      </c>
      <c r="F36" s="89"/>
    </row>
    <row r="37" spans="1:6" ht="12.75" customHeight="1">
      <c r="A37" s="127" t="s">
        <v>220</v>
      </c>
      <c r="B37" s="127" t="s">
        <v>221</v>
      </c>
      <c r="C37" s="131">
        <f t="shared" si="0"/>
        <v>73.49</v>
      </c>
      <c r="D37" s="130"/>
      <c r="E37" s="130">
        <v>73.49</v>
      </c>
      <c r="F37" s="89"/>
    </row>
    <row r="38" spans="1:6" ht="12.75" customHeight="1">
      <c r="A38" s="127" t="s">
        <v>222</v>
      </c>
      <c r="B38" s="128" t="s">
        <v>223</v>
      </c>
      <c r="C38" s="125">
        <f t="shared" si="0"/>
        <v>22.99</v>
      </c>
      <c r="D38" s="130">
        <f>D39</f>
        <v>22.99</v>
      </c>
      <c r="E38" s="130"/>
      <c r="F38" s="89"/>
    </row>
    <row r="39" spans="1:6" ht="12.75" customHeight="1">
      <c r="A39" s="127" t="s">
        <v>224</v>
      </c>
      <c r="B39" s="127" t="s">
        <v>225</v>
      </c>
      <c r="C39" s="125">
        <f t="shared" si="0"/>
        <v>22.99</v>
      </c>
      <c r="D39" s="130">
        <v>22.99</v>
      </c>
      <c r="E39" s="130"/>
      <c r="F39" s="89"/>
    </row>
    <row r="40" spans="1:6" ht="12.75" customHeight="1">
      <c r="A40" s="127" t="s">
        <v>226</v>
      </c>
      <c r="B40" s="128" t="s">
        <v>227</v>
      </c>
      <c r="C40" s="130">
        <v>1.18</v>
      </c>
      <c r="D40" s="130"/>
      <c r="E40" s="130">
        <v>1.18</v>
      </c>
      <c r="F40" s="89"/>
    </row>
    <row r="41" spans="1:6" ht="12.75" customHeight="1">
      <c r="A41" s="127" t="s">
        <v>228</v>
      </c>
      <c r="B41" s="127" t="s">
        <v>229</v>
      </c>
      <c r="C41" s="130">
        <v>1.18</v>
      </c>
      <c r="D41" s="130"/>
      <c r="E41" s="130">
        <v>1.18</v>
      </c>
      <c r="F41" s="8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92" t="s">
        <v>230</v>
      </c>
      <c r="B2" s="92"/>
      <c r="C2" s="92"/>
      <c r="D2" s="92"/>
      <c r="E2" s="92"/>
      <c r="F2" s="92"/>
      <c r="G2" s="92"/>
      <c r="H2" s="92"/>
    </row>
    <row r="3" spans="1:8" ht="16.5" customHeight="1">
      <c r="A3" s="93"/>
      <c r="B3" s="93"/>
      <c r="C3" s="94"/>
      <c r="D3" s="95"/>
      <c r="E3" s="95"/>
      <c r="F3" s="95"/>
      <c r="G3" s="96"/>
      <c r="H3" s="97" t="s">
        <v>36</v>
      </c>
    </row>
    <row r="4" spans="1:8" ht="19.5" customHeight="1">
      <c r="A4" s="98" t="s">
        <v>39</v>
      </c>
      <c r="B4" s="98"/>
      <c r="C4" s="99" t="s">
        <v>231</v>
      </c>
      <c r="D4" s="99" t="s">
        <v>232</v>
      </c>
      <c r="E4" s="100" t="s">
        <v>233</v>
      </c>
      <c r="F4" s="101"/>
      <c r="G4" s="102"/>
      <c r="H4" s="99" t="s">
        <v>234</v>
      </c>
    </row>
    <row r="5" spans="1:8" ht="35.25" customHeight="1">
      <c r="A5" s="98" t="s">
        <v>235</v>
      </c>
      <c r="B5" s="98" t="s">
        <v>114</v>
      </c>
      <c r="C5" s="103"/>
      <c r="D5" s="103"/>
      <c r="E5" s="98" t="s">
        <v>126</v>
      </c>
      <c r="F5" s="98" t="s">
        <v>140</v>
      </c>
      <c r="G5" s="98" t="s">
        <v>141</v>
      </c>
      <c r="H5" s="103"/>
    </row>
    <row r="6" spans="1:8" ht="16.5" customHeight="1">
      <c r="A6" s="104" t="s">
        <v>117</v>
      </c>
      <c r="B6" s="105"/>
      <c r="C6" s="105"/>
      <c r="D6" s="106"/>
      <c r="E6" s="107"/>
      <c r="F6" s="107"/>
      <c r="G6" s="106"/>
      <c r="H6" s="106"/>
    </row>
    <row r="7" spans="1:10" ht="16.5" customHeight="1">
      <c r="A7" s="108"/>
      <c r="B7" s="109"/>
      <c r="C7" s="109"/>
      <c r="D7" s="110"/>
      <c r="E7" s="111"/>
      <c r="F7" s="111"/>
      <c r="G7" s="110"/>
      <c r="H7" s="111"/>
      <c r="J7" s="75"/>
    </row>
    <row r="8" spans="1:8" ht="16.5" customHeight="1">
      <c r="A8" s="108"/>
      <c r="B8" s="109"/>
      <c r="C8" s="109"/>
      <c r="D8" s="110"/>
      <c r="E8" s="111"/>
      <c r="F8" s="111"/>
      <c r="G8" s="110"/>
      <c r="H8" s="111"/>
    </row>
    <row r="9" spans="1:9" ht="16.5" customHeight="1">
      <c r="A9" s="108"/>
      <c r="B9" s="109"/>
      <c r="C9" s="109"/>
      <c r="D9" s="110"/>
      <c r="E9" s="111"/>
      <c r="F9" s="111"/>
      <c r="G9" s="110"/>
      <c r="H9" s="111"/>
      <c r="I9" s="75"/>
    </row>
    <row r="10" spans="1:9" ht="16.5" customHeight="1">
      <c r="A10" s="108"/>
      <c r="B10" s="109"/>
      <c r="C10" s="109"/>
      <c r="D10" s="110"/>
      <c r="E10" s="111"/>
      <c r="F10" s="111"/>
      <c r="G10" s="112"/>
      <c r="H10" s="111"/>
      <c r="I10" s="75"/>
    </row>
    <row r="11" spans="1:8" ht="16.5" customHeight="1">
      <c r="A11" s="108"/>
      <c r="B11" s="109"/>
      <c r="C11" s="109"/>
      <c r="D11" s="110"/>
      <c r="E11" s="111"/>
      <c r="F11" s="111"/>
      <c r="G11" s="110"/>
      <c r="H11" s="111"/>
    </row>
    <row r="12" spans="1:8" ht="16.5" customHeight="1">
      <c r="A12" s="108"/>
      <c r="B12" s="109"/>
      <c r="C12" s="109"/>
      <c r="D12" s="110"/>
      <c r="E12" s="111"/>
      <c r="F12" s="111"/>
      <c r="G12" s="110"/>
      <c r="H12" s="111"/>
    </row>
    <row r="13" spans="1:8" ht="16.5" customHeight="1">
      <c r="A13" s="108"/>
      <c r="B13" s="109"/>
      <c r="C13" s="109"/>
      <c r="D13" s="110"/>
      <c r="E13" s="111"/>
      <c r="F13" s="111"/>
      <c r="G13" s="110"/>
      <c r="H13" s="111"/>
    </row>
    <row r="14" spans="1:8" ht="16.5" customHeight="1">
      <c r="A14" s="113"/>
      <c r="B14" s="109"/>
      <c r="C14" s="109"/>
      <c r="D14" s="110"/>
      <c r="E14" s="111"/>
      <c r="F14" s="111"/>
      <c r="G14" s="110"/>
      <c r="H14" s="111"/>
    </row>
    <row r="15" spans="1:8" ht="16.5" customHeight="1">
      <c r="A15" s="113"/>
      <c r="B15" s="109"/>
      <c r="C15" s="109"/>
      <c r="D15" s="110"/>
      <c r="E15" s="111"/>
      <c r="F15" s="111"/>
      <c r="G15" s="110"/>
      <c r="H15" s="111"/>
    </row>
    <row r="16" spans="1:8" ht="16.5" customHeight="1">
      <c r="A16" s="113"/>
      <c r="B16" s="109"/>
      <c r="C16" s="109"/>
      <c r="D16" s="110"/>
      <c r="E16" s="111"/>
      <c r="F16" s="111"/>
      <c r="G16" s="114"/>
      <c r="H16" s="111"/>
    </row>
    <row r="17" spans="1:8" ht="16.5" customHeight="1">
      <c r="A17" s="115"/>
      <c r="B17" s="116"/>
      <c r="C17" s="116"/>
      <c r="D17" s="110"/>
      <c r="E17" s="111"/>
      <c r="F17" s="111"/>
      <c r="G17" s="110"/>
      <c r="H17" s="111"/>
    </row>
    <row r="18" spans="1:8" ht="16.5" customHeight="1">
      <c r="A18" s="117"/>
      <c r="B18" s="116"/>
      <c r="C18" s="116"/>
      <c r="D18" s="110"/>
      <c r="E18" s="111"/>
      <c r="F18" s="111"/>
      <c r="G18" s="110"/>
      <c r="H18" s="111"/>
    </row>
    <row r="19" spans="1:8" ht="16.5" customHeight="1">
      <c r="A19" s="117"/>
      <c r="B19" s="116"/>
      <c r="C19" s="116"/>
      <c r="D19" s="110"/>
      <c r="E19" s="111"/>
      <c r="F19" s="111"/>
      <c r="G19" s="110"/>
      <c r="H19" s="111"/>
    </row>
    <row r="20" spans="1:8" ht="16.5" customHeight="1">
      <c r="A20" s="113"/>
      <c r="B20" s="116"/>
      <c r="C20" s="116"/>
      <c r="D20" s="110"/>
      <c r="E20" s="111"/>
      <c r="F20" s="111"/>
      <c r="G20" s="118"/>
      <c r="H20" s="111"/>
    </row>
    <row r="21" spans="1:8" ht="16.5" customHeight="1">
      <c r="A21" s="119" t="s">
        <v>236</v>
      </c>
      <c r="B21" s="119"/>
      <c r="C21" s="119"/>
      <c r="D21" s="119"/>
      <c r="E21" s="119"/>
      <c r="F21" s="119"/>
      <c r="G21" s="119"/>
      <c r="H21" s="119"/>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小花</cp:lastModifiedBy>
  <dcterms:created xsi:type="dcterms:W3CDTF">2018-01-09T01:56:11Z</dcterms:created>
  <dcterms:modified xsi:type="dcterms:W3CDTF">2020-11-06T05:19:34Z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y fmtid="{D5CDD505-2E9C-101B-9397-08002B2CF9AE}" pid="4" name="KSORubyTemplate">
    <vt:lpwstr>14</vt:lpwstr>
  </property>
</Properties>
</file>