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35" windowHeight="11790" firstSheet="10" activeTab="12"/>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基本支出明细表（按经济分类科目分）" sheetId="8" r:id="rId8"/>
    <sheet name="表7-部门决算政府性基金收支表" sheetId="9" r:id="rId9"/>
    <sheet name="表8-部门决算一般公共预算拨款“三公”经费及会议培训费表" sheetId="10" r:id="rId10"/>
    <sheet name="表9-部门决算单位构成表" sheetId="11" r:id="rId11"/>
    <sheet name="表10-部门决算项目绩效目标自评表" sheetId="12" r:id="rId12"/>
    <sheet name="表11-部门决算整体支出绩效目标自评表" sheetId="13" r:id="rId13"/>
  </sheets>
  <definedNames>
    <definedName name="_xlnm.Print_Area" localSheetId="5">'表4-部门决算财政拨款收支总表'!$A$1:$H$41</definedName>
    <definedName name="_xlnm.Print_Area" localSheetId="2">'表1-部门决算收支总表'!$A$1:$F$45</definedName>
    <definedName name="_xlnm.Print_Area" localSheetId="9">'表8-部门决算一般公共预算拨款“三公”经费及会议培训费表'!$A$1:$L$16</definedName>
    <definedName name="_xlnm.Print_Area" localSheetId="0">'封面'!$A$1:$A$12</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'表5-部门决算一般公共预算支出明细表（按功能科目分）'!$1:$6</definedName>
    <definedName name="_xlnm.Print_Titles" localSheetId="7">'表6-部门决算一般公共预算基本支出明细表（按经济分类科目分）'!$1:$5</definedName>
    <definedName name="_xlnm.Print_Titles" localSheetId="8">'表7-部门决算政府性基金收支表'!$2:$5</definedName>
    <definedName name="_xlnm.Print_Titles" localSheetId="9">'表8-部门决算一般公共预算拨款“三公”经费及会议培训费表'!$1:$8</definedName>
    <definedName name="_xlnm.Print_Titles" localSheetId="12">'表11-部门决算整体支出绩效目标自评表'!$1:$4</definedName>
  </definedNames>
  <calcPr fullCalcOnLoad="1" iterate="1" iterateCount="100" iterateDelta="0.001"/>
</workbook>
</file>

<file path=xl/sharedStrings.xml><?xml version="1.0" encoding="utf-8"?>
<sst xmlns="http://schemas.openxmlformats.org/spreadsheetml/2006/main" count="697" uniqueCount="357">
  <si>
    <t>附件2</t>
  </si>
  <si>
    <t>2019年部门决算公开报表</t>
  </si>
  <si>
    <t xml:space="preserve">                            部门名称：榆阳区青云镇人民政府</t>
  </si>
  <si>
    <t xml:space="preserve">                            保密审查情况：已审查</t>
  </si>
  <si>
    <t xml:space="preserve">                            部门主要负责人审签情况：已审签</t>
  </si>
  <si>
    <t>目录</t>
  </si>
  <si>
    <t>序号</t>
  </si>
  <si>
    <t>表格名称</t>
  </si>
  <si>
    <t>是否空表</t>
  </si>
  <si>
    <t>公开空表理由</t>
  </si>
  <si>
    <t>表1</t>
  </si>
  <si>
    <t>2019年部门决算收支总表</t>
  </si>
  <si>
    <t>否</t>
  </si>
  <si>
    <t>表2</t>
  </si>
  <si>
    <t>2019年部门决算收入总表</t>
  </si>
  <si>
    <t>表3</t>
  </si>
  <si>
    <t>2019年部门决算支出总表</t>
  </si>
  <si>
    <t>表4</t>
  </si>
  <si>
    <t>2019年部门决算财政拨款收支总表</t>
  </si>
  <si>
    <t>表5</t>
  </si>
  <si>
    <t>2019年部门决算一般公共预算支出明细表（按功能科目分）</t>
  </si>
  <si>
    <t>表6</t>
  </si>
  <si>
    <r>
      <t>2019年部门决算一般公共预算</t>
    </r>
    <r>
      <rPr>
        <sz val="12"/>
        <color indexed="10"/>
        <rFont val="宋体"/>
        <family val="0"/>
      </rPr>
      <t>基本支出</t>
    </r>
    <r>
      <rPr>
        <sz val="12"/>
        <rFont val="宋体"/>
        <family val="0"/>
      </rPr>
      <t>明细表（按经济分类科目分）</t>
    </r>
  </si>
  <si>
    <t>表7</t>
  </si>
  <si>
    <t>2019年部门决算政府性基金收支表</t>
  </si>
  <si>
    <t>是</t>
  </si>
  <si>
    <t>无政府基金</t>
  </si>
  <si>
    <t>表8</t>
  </si>
  <si>
    <t>2019年部门决算一般公共预算拨款“三公”经费及会议费、培训费支出表</t>
  </si>
  <si>
    <t>表9</t>
  </si>
  <si>
    <t>2019年度部门决算单位构成表</t>
  </si>
  <si>
    <t>表10</t>
  </si>
  <si>
    <r>
      <t>2019年部门决算项目绩效目标自评表</t>
    </r>
    <r>
      <rPr>
        <sz val="12"/>
        <color indexed="10"/>
        <rFont val="宋体"/>
        <family val="0"/>
      </rPr>
      <t>（一个项目对应一张表）</t>
    </r>
  </si>
  <si>
    <t>无绩效项目</t>
  </si>
  <si>
    <t>表11</t>
  </si>
  <si>
    <t>2019年部门决算整体支出绩效目标自评表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</si>
  <si>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</si>
  <si>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</si>
  <si>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</si>
  <si>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</si>
  <si>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</si>
  <si>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</si>
  <si>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</si>
  <si>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</si>
  <si>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</si>
  <si>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</si>
  <si>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</si>
  <si>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</si>
  <si>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</si>
  <si>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</si>
  <si>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</si>
  <si>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</si>
  <si>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</si>
  <si>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</si>
  <si>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</si>
  <si>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</si>
  <si>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</si>
  <si>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</si>
  <si>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</si>
  <si>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</si>
  <si>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</si>
  <si>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</si>
  <si>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</si>
  <si>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</si>
  <si>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</si>
  <si>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</si>
  <si>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</si>
  <si>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</si>
  <si>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</si>
  <si>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</si>
  <si>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</si>
  <si>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</si>
  <si>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</si>
  <si>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</si>
  <si>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</si>
  <si>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</si>
  <si>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</si>
  <si>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</si>
  <si>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</si>
  <si>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</si>
  <si>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</si>
  <si>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</si>
  <si>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</si>
  <si>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</si>
  <si>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</si>
  <si>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</si>
  <si>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</si>
  <si>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</si>
  <si>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</si>
  <si>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</si>
  <si>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</si>
  <si>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</si>
  <si>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</si>
  <si>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</si>
  <si>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</si>
  <si>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</si>
  <si>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</si>
  <si>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</si>
  <si>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</si>
  <si>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</si>
  <si>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</si>
  <si>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</si>
  <si>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</si>
  <si>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</si>
  <si>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</si>
  <si>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</si>
  <si>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</si>
  <si>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</si>
  <si>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</si>
  <si>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</si>
  <si>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</si>
  <si>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</si>
  <si>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</si>
  <si>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</si>
  <si>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</si>
  <si>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</si>
  <si>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</si>
  <si>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</si>
  <si>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</si>
  <si>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</si>
  <si>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</si>
  <si>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</si>
  <si>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</si>
  <si>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</si>
  <si>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</si>
  <si>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</si>
  <si>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</si>
  <si>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</si>
  <si>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其中：教育收费</t>
  </si>
  <si>
    <t>**</t>
  </si>
  <si>
    <t>榆阳区青云镇人民政府</t>
  </si>
  <si>
    <t>一般公共服务支出</t>
  </si>
  <si>
    <t>人大事务</t>
  </si>
  <si>
    <t xml:space="preserve">  行政运行</t>
  </si>
  <si>
    <t>政府办公厅（室）及相关机构事务</t>
  </si>
  <si>
    <t xml:space="preserve">  其他政府办公厅（室）及相关机构事务支出</t>
  </si>
  <si>
    <r>
      <t>2</t>
    </r>
    <r>
      <rPr>
        <sz val="10"/>
        <rFont val="宋体"/>
        <family val="0"/>
      </rPr>
      <t>0131</t>
    </r>
  </si>
  <si>
    <t>党委办公厅（室）及相关机构事务</t>
  </si>
  <si>
    <t>文化体育与传媒支出</t>
  </si>
  <si>
    <t>文化</t>
  </si>
  <si>
    <r>
      <t>2</t>
    </r>
    <r>
      <rPr>
        <sz val="10"/>
        <rFont val="宋体"/>
        <family val="0"/>
      </rPr>
      <t>10</t>
    </r>
  </si>
  <si>
    <t>医疗卫生与计划生育支出</t>
  </si>
  <si>
    <t>计划生育事务</t>
  </si>
  <si>
    <t xml:space="preserve">  计划生育机构</t>
  </si>
  <si>
    <t>节能环保支出</t>
  </si>
  <si>
    <t>污染防治</t>
  </si>
  <si>
    <t xml:space="preserve">  大气</t>
  </si>
  <si>
    <t>自然生态保护</t>
  </si>
  <si>
    <t xml:space="preserve">  农村环境保护</t>
  </si>
  <si>
    <t>城乡社区支出</t>
  </si>
  <si>
    <t>城乡社区公共设施</t>
  </si>
  <si>
    <t xml:space="preserve">  其他城乡社区公共设施支出</t>
  </si>
  <si>
    <t>农林水支出</t>
  </si>
  <si>
    <t>农业</t>
  </si>
  <si>
    <t>林业</t>
  </si>
  <si>
    <t>水利</t>
  </si>
  <si>
    <t xml:space="preserve">  其他水利支出</t>
  </si>
  <si>
    <t>农村综合改革</t>
  </si>
  <si>
    <t xml:space="preserve">  其他农村综合改革支出</t>
  </si>
  <si>
    <t>资源勘探信息等支出</t>
  </si>
  <si>
    <t>应急管理事务</t>
  </si>
  <si>
    <t xml:space="preserve">  其他应急管理支出</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</si>
  <si>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</si>
  <si>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</si>
  <si>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</si>
  <si>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</si>
  <si>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</si>
  <si>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</si>
  <si>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</si>
  <si>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</si>
  <si>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</si>
  <si>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</si>
  <si>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</si>
  <si>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</si>
  <si>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</si>
  <si>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</si>
  <si>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</si>
  <si>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备注</t>
  </si>
  <si>
    <t>人员经费支出</t>
  </si>
  <si>
    <t>公用经费支出</t>
  </si>
  <si>
    <t>2019年部门决算一般公共预算基本支出明细表（按经济分类科目分）</t>
  </si>
  <si>
    <t>经济科目编码</t>
  </si>
  <si>
    <t>经济科目名称</t>
  </si>
  <si>
    <t>301</t>
  </si>
  <si>
    <t xml:space="preserve">工资福利支出 </t>
  </si>
  <si>
    <t xml:space="preserve">  30101</t>
  </si>
  <si>
    <t>基本工资</t>
  </si>
  <si>
    <t xml:space="preserve">  30102</t>
  </si>
  <si>
    <t>津贴补贴</t>
  </si>
  <si>
    <t xml:space="preserve">  30103</t>
  </si>
  <si>
    <t>奖金</t>
  </si>
  <si>
    <t>30106</t>
  </si>
  <si>
    <t>伙食补助费</t>
  </si>
  <si>
    <t>30107</t>
  </si>
  <si>
    <t>绩效工资</t>
  </si>
  <si>
    <t>30109</t>
  </si>
  <si>
    <t>职业年金缴费</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</si>
  <si>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</si>
  <si>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</si>
  <si>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</si>
  <si>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</si>
  <si>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</si>
  <si>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</si>
  <si>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</si>
  <si>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</si>
  <si>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</si>
  <si>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</si>
  <si>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</si>
  <si>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</si>
  <si>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30201</t>
  </si>
  <si>
    <t>办公费</t>
  </si>
  <si>
    <t>30202</t>
  </si>
  <si>
    <t>印刷费</t>
  </si>
  <si>
    <t>30205</t>
  </si>
  <si>
    <t>水费</t>
  </si>
  <si>
    <t>30206</t>
  </si>
  <si>
    <t>电费</t>
  </si>
  <si>
    <t>30207</t>
  </si>
  <si>
    <t>邮电费</t>
  </si>
  <si>
    <t>30208</t>
  </si>
  <si>
    <t>取暖费</t>
  </si>
  <si>
    <t>30211</t>
  </si>
  <si>
    <t>差旅费</t>
  </si>
  <si>
    <t>30213</t>
  </si>
  <si>
    <t>维修（护）费</t>
  </si>
  <si>
    <t>30215</t>
  </si>
  <si>
    <t>会议费</t>
  </si>
  <si>
    <t>30216</t>
  </si>
  <si>
    <t>培训费</t>
  </si>
  <si>
    <t>30217</t>
  </si>
  <si>
    <t>公务接待费</t>
  </si>
  <si>
    <t>30226</t>
  </si>
  <si>
    <t>劳务费</t>
  </si>
  <si>
    <t>30228</t>
  </si>
  <si>
    <t>工会经费</t>
  </si>
  <si>
    <t>30231</t>
  </si>
  <si>
    <t>公务用车运行维护费</t>
  </si>
  <si>
    <t>30239</t>
  </si>
  <si>
    <t>其他交通费用</t>
  </si>
  <si>
    <t>30299</t>
  </si>
  <si>
    <t>其他商品和服务支出</t>
  </si>
  <si>
    <t>303</t>
  </si>
  <si>
    <t>对个人和家庭的补助</t>
  </si>
  <si>
    <t>30305</t>
  </si>
  <si>
    <t>生活补助</t>
  </si>
  <si>
    <t>30310</t>
  </si>
  <si>
    <t>个人农业生产补贴</t>
  </si>
  <si>
    <t>30399</t>
  </si>
  <si>
    <t>其他对个人和家庭的补助支出</t>
  </si>
  <si>
    <t>2019年度部门决算政府性基金收支表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</si>
  <si>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</si>
  <si>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</si>
  <si>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</si>
  <si>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</si>
  <si>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</si>
  <si>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</si>
  <si>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t>
  </si>
  <si>
    <t>2019年</t>
  </si>
  <si>
    <t>三公经费、会议费、培训费合计</t>
  </si>
  <si>
    <t>一般公共预算拨款安排的“三公”经费支出</t>
  </si>
  <si>
    <t>三公经费小计</t>
  </si>
  <si>
    <t>因公出国（境）费用</t>
  </si>
  <si>
    <t>公务用车购置及运行维护费</t>
  </si>
  <si>
    <t>公务用车购置费</t>
  </si>
  <si>
    <t>**系统</t>
  </si>
  <si>
    <t>预算数</t>
  </si>
  <si>
    <t>2019年部门决算单位构成表</t>
  </si>
  <si>
    <t>部门</t>
  </si>
  <si>
    <t>2019年部门决算项目绩效目标自评表</t>
  </si>
  <si>
    <t>（2019年度）</t>
  </si>
  <si>
    <t>项目名称</t>
  </si>
  <si>
    <t>主管部门</t>
  </si>
  <si>
    <t>实施单位</t>
  </si>
  <si>
    <t>项目资金（万元）</t>
  </si>
  <si>
    <t>全年预算数（A）</t>
  </si>
  <si>
    <t>全年执行数（B）</t>
  </si>
  <si>
    <t>执行率（B/A）</t>
  </si>
  <si>
    <t>年度资金总额：</t>
  </si>
  <si>
    <t>其中：省市财政资金</t>
  </si>
  <si>
    <t xml:space="preserve">      区级财政资金</t>
  </si>
  <si>
    <t xml:space="preserve">  其他资金</t>
  </si>
  <si>
    <t>年度
总体
目标</t>
  </si>
  <si>
    <t>年初设定目标</t>
  </si>
  <si>
    <t>全年实际完成情况</t>
  </si>
  <si>
    <t>年
度
绩
效
指
标</t>
  </si>
  <si>
    <t>一级指标</t>
  </si>
  <si>
    <t>二级指标</t>
  </si>
  <si>
    <t>三级指标</t>
  </si>
  <si>
    <t>年度指标值</t>
  </si>
  <si>
    <t>全年完成值</t>
  </si>
  <si>
    <t>未完成原因和改进措施</t>
  </si>
  <si>
    <t>产出指标</t>
  </si>
  <si>
    <t>数量指标</t>
  </si>
  <si>
    <t xml:space="preserve"> 指标1：</t>
  </si>
  <si>
    <t xml:space="preserve"> 指标2：</t>
  </si>
  <si>
    <t xml:space="preserve"> ……</t>
  </si>
  <si>
    <t>质量指标</t>
  </si>
  <si>
    <t>时效指标</t>
  </si>
  <si>
    <t>成本指标</t>
  </si>
  <si>
    <t>效益指标</t>
  </si>
  <si>
    <t>经济效益
指标</t>
  </si>
  <si>
    <t>社会效益
指标</t>
  </si>
  <si>
    <t>生态效益
指标</t>
  </si>
  <si>
    <t>可持续影响
指标</t>
  </si>
  <si>
    <t>满意度
指标</t>
  </si>
  <si>
    <t>服务对象
满意度指标</t>
  </si>
  <si>
    <t>说明</t>
  </si>
  <si>
    <t>请在此处简要说明各级审计和财政监督检查中发现的问题及所涉金额，如没有请填写无。</t>
  </si>
  <si>
    <t>填报单位：</t>
  </si>
  <si>
    <t>自评得分：</t>
  </si>
  <si>
    <t>（一）简要概述部门职能与职责</t>
  </si>
  <si>
    <t>（二）简要概述部门支出情况，按活动内容分类</t>
  </si>
  <si>
    <t>（三）简要概述当年区委区政府下达的重点工作</t>
  </si>
  <si>
    <t>分值</t>
  </si>
  <si>
    <t>指标说明</t>
  </si>
  <si>
    <t>评分标准</t>
  </si>
  <si>
    <t>指标值计算公式和数据获取方式</t>
  </si>
  <si>
    <t>年初目标值</t>
  </si>
  <si>
    <t>实际完成值</t>
  </si>
  <si>
    <t>得分</t>
  </si>
  <si>
    <t>未完成原因分析及改进措施</t>
  </si>
  <si>
    <t>绩效指标分析与建议</t>
  </si>
  <si>
    <t>投入</t>
  </si>
  <si>
    <t>预算执行（25分）</t>
  </si>
  <si>
    <t>预算完成率（10分）</t>
  </si>
  <si>
    <t>以年度财政拨款支出决算数与财政拨款收入决算数的比率反映部门预算的完成程度（预算完成率=财政拨款支出决算数财政拨款收入决算数*100%）。</t>
  </si>
  <si>
    <t>预算完成率大于等于95%，得10分；完成率小于等于85%，得0分；完成率在85%-95%之间的，按公式计算得分。</t>
  </si>
  <si>
    <t>某部门得分=（某部门预算完成率-85%）/(95%-85%)*10</t>
  </si>
  <si>
    <t>预算调整率（5分）</t>
  </si>
  <si>
    <t>预算调整率=调整预算数/年初预算数*100%。（调整预算数为本年度内涉及预算的追加、追减或结构调整的资金之和；因落实国家政策、发生不可抗力、上级部门或本级党委政府临时交办而调整除外）</t>
  </si>
  <si>
    <t>预算调整率绝对值小于等于5%，得5分；预算调整率绝对值大于5%的，每增加0.1个百分点扣0.1分，扣完为止。</t>
  </si>
  <si>
    <t>预算执行（26分）</t>
  </si>
  <si>
    <t>预算执行进度率（5分）</t>
  </si>
  <si>
    <t>以6月、9月、11月为时点，用每个时点月底的公共财政支出进度与其序时支出进度的比率评价预算执行的及时性和均衡性(某部门实际支出进度=该部门某时点支出执行数/该部门年终支出指标预算数*100%)。</t>
  </si>
  <si>
    <t>6月、9月时点分值各为1.5分，11月时点分值为2分。部门实际支出进度大于序时支出进度，得5分；实际支出进度小于序时支出进度，按公式计算得分。</t>
  </si>
  <si>
    <t>某部门得分=某部门实际支出进度/序时支出进度*5</t>
  </si>
  <si>
    <t>年初预算到位率（5分）</t>
  </si>
  <si>
    <t>年初预算到位率=该部门公共财政拨款收支预算数/该部门公共财政拨款收支决算数*100%</t>
  </si>
  <si>
    <t>1.到位率大于等于95%，得5分；2.到位率小于95%，按公式计算得分。</t>
  </si>
  <si>
    <t>某部门得分=某部门年初预算到位率/95%*5</t>
  </si>
  <si>
    <t>过程</t>
  </si>
  <si>
    <t>预算管理（15分）</t>
  </si>
  <si>
    <t>三公经费控制率（5分）</t>
  </si>
  <si>
    <t>以部门三公经费决算年度动态变动情况进行评价。三公经费动态变动率=（本年度三公经费决算数-上年度三公经费决算数）/上年度三公经费决算数*100%。</t>
  </si>
  <si>
    <t>动态变动率等于或小于0时，得5分；大于0时，得0分。</t>
  </si>
  <si>
    <t>资产管理规范性（5分）</t>
  </si>
  <si>
    <t>资产管理制度是否健全且执行及时有效；资产会计核算是否规范；资产配置、处置及收入上缴是否符合规定；资产有无闲置。</t>
  </si>
  <si>
    <t>每发现一项不符合规定扣0.2分，扣完为止。</t>
  </si>
  <si>
    <t>财务管理规范性（5分）</t>
  </si>
  <si>
    <t>内部财务管理、会计核算制度不健全不规范，凭证、报表、账簿打印装订不及时不规范；单位经济事项不及时入账、编制财务报表，不按要求向财政局报送季度、年报（含对账单）；专项资金管理存在截留、挤占、挪用、虚列支出等情况；变更财务人员、会计人员时，档案移交内容不齐全、程序不规范，未在财政相关股室及时办理印章、UK等变更手续。</t>
  </si>
  <si>
    <t>以上问题每发现一项，扣0.2分，扣完为止；各级审计和财政监督检查中发现资金使用方面存在问题的，扣2分；各级纪检、审计和财政监督检查中发现存在重大违规违纪问题的，扣5分。</t>
  </si>
  <si>
    <t>效果</t>
  </si>
  <si>
    <t>履职尽责（60分）</t>
  </si>
  <si>
    <t>项目产出（40分）</t>
  </si>
  <si>
    <t>各部门对照年初设定的部门整体支出绩效目标，逐项按照完成程度相应得分。（2019年年初未进行部门整体支出绩效目标申报的部门，不需要进行部门整体支出绩效自评）。</t>
  </si>
  <si>
    <t>项目收益（20分）</t>
  </si>
  <si>
    <t>备注：1、“项目产出”和“项目效益”直接细化成部门年初绩效目标中的指标，并根据重要程度赋权；2、“绩效指标分析”是指参考历史数据、行业标准及绩效目标实际完成情况等相关资料，从“是否与项目密切相关、指标值是否可以获取、指标值是否设置合理”等角度，从产出和效果类指标中找出需要改进的指标，并逐项提出次年的编制意见和建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</si>
</sst>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0.00_ "/>
    <numFmt numFmtId="182" formatCode="#,##0.0000"/>
  </numFmts>
  <fonts count="56">
    <font>
      <sz val="9"/>
      <name val="宋体"/>
      <family val="0"/>
    </font>
    <font>
      <sz val="12"/>
      <name val="宋体"/>
      <family val="0"/>
    </font>
    <font>
      <sz val="11"/>
      <name val="宋体"/>
      <family val="0"/>
    </font>
    <font>
      <sz val="12"/>
      <name val="黑体"/>
      <family val="3"/>
    </font>
    <font>
      <b/>
      <sz val="16"/>
      <name val="宋体"/>
      <family val="0"/>
    </font>
    <font>
      <sz val="10"/>
      <name val="宋体"/>
      <family val="0"/>
    </font>
    <font>
      <b/>
      <sz val="12"/>
      <name val="宋体"/>
      <family val="0"/>
    </font>
    <font>
      <sz val="18"/>
      <name val="方正小标宋_GBK"/>
      <family val="0"/>
    </font>
    <font>
      <b/>
      <sz val="10"/>
      <name val="宋体"/>
      <family val="0"/>
    </font>
    <font>
      <b/>
      <sz val="9"/>
      <name val="宋体"/>
      <family val="0"/>
    </font>
    <font>
      <sz val="11"/>
      <color indexed="8"/>
      <name val="宋体"/>
      <family val="0"/>
    </font>
    <font>
      <b/>
      <sz val="11"/>
      <color indexed="8"/>
      <name val="宋体"/>
      <family val="0"/>
    </font>
    <font>
      <b/>
      <sz val="15"/>
      <name val="宋体"/>
      <family val="0"/>
    </font>
    <font>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19"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9"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1" fillId="0" borderId="0">
      <alignment/>
      <protection/>
    </xf>
  </cellStyleXfs>
  <cellXfs count="203">
    <xf numFmtId="0" fontId="0" fillId="0" borderId="0" xfId="0" applyAlignment="1">
      <alignment/>
    </xf>
    <xf numFmtId="0" fontId="1" fillId="0" borderId="0" xfId="63" applyAlignment="1">
      <alignment vertical="center"/>
      <protection/>
    </xf>
    <xf numFmtId="0" fontId="1" fillId="0" borderId="0" xfId="63" applyAlignment="1">
      <alignment vertical="center" wrapText="1"/>
      <protection/>
    </xf>
    <xf numFmtId="0" fontId="2" fillId="0" borderId="0" xfId="63" applyFont="1" applyAlignment="1">
      <alignment vertical="center" wrapText="1"/>
      <protection/>
    </xf>
    <xf numFmtId="0" fontId="2" fillId="0" borderId="0" xfId="63" applyFont="1" applyAlignment="1">
      <alignment horizontal="center" vertical="center" wrapText="1"/>
      <protection/>
    </xf>
    <xf numFmtId="0" fontId="55" fillId="0" borderId="0" xfId="63" applyFont="1" applyAlignment="1">
      <alignment vertical="center"/>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2" fillId="0" borderId="0" xfId="63" applyNumberFormat="1" applyFont="1" applyFill="1" applyBorder="1" applyAlignment="1">
      <alignment horizontal="left" vertical="center" wrapText="1"/>
      <protection/>
    </xf>
    <xf numFmtId="0" fontId="2" fillId="0" borderId="9" xfId="63" applyNumberFormat="1" applyFont="1" applyFill="1" applyBorder="1" applyAlignment="1">
      <alignment horizontal="left" vertical="center" wrapText="1"/>
      <protection/>
    </xf>
    <xf numFmtId="0" fontId="2" fillId="0" borderId="9" xfId="63" applyNumberFormat="1" applyFont="1" applyFill="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9" xfId="63" applyFont="1" applyBorder="1" applyAlignment="1">
      <alignment vertical="center" wrapText="1"/>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0" xfId="63" applyFont="1" applyAlignment="1">
      <alignment vertical="center" wrapText="1"/>
      <protection/>
    </xf>
    <xf numFmtId="0" fontId="1" fillId="0" borderId="9"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5" xfId="63" applyFont="1" applyBorder="1" applyAlignment="1">
      <alignment horizontal="center" vertical="center" wrapText="1"/>
      <protection/>
    </xf>
    <xf numFmtId="0" fontId="1" fillId="0" borderId="9"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63" applyBorder="1" applyAlignment="1">
      <alignment vertical="center" wrapText="1"/>
      <protection/>
    </xf>
    <xf numFmtId="0" fontId="1" fillId="0" borderId="11" xfId="63" applyFont="1" applyBorder="1" applyAlignment="1">
      <alignment horizontal="center" vertical="center" wrapText="1"/>
      <protection/>
    </xf>
    <xf numFmtId="0" fontId="1" fillId="0" borderId="9" xfId="63" applyFont="1" applyBorder="1" applyAlignment="1">
      <alignment vertical="center" wrapText="1"/>
      <protection/>
    </xf>
    <xf numFmtId="0" fontId="5" fillId="0" borderId="9" xfId="63" applyFont="1" applyBorder="1" applyAlignment="1">
      <alignment horizontal="center" vertical="center" wrapText="1"/>
      <protection/>
    </xf>
    <xf numFmtId="0" fontId="5" fillId="0" borderId="0" xfId="63" applyNumberFormat="1" applyFont="1" applyFill="1" applyBorder="1" applyAlignment="1">
      <alignment vertical="center" wrapText="1"/>
      <protection/>
    </xf>
    <xf numFmtId="0" fontId="5" fillId="0" borderId="0" xfId="63" applyNumberFormat="1" applyFont="1" applyFill="1" applyBorder="1" applyAlignment="1">
      <alignment vertical="center" wrapText="1"/>
      <protection/>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4"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2" fillId="0" borderId="9" xfId="0" applyFont="1" applyFill="1" applyBorder="1" applyAlignment="1">
      <alignment horizont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7" fillId="0" borderId="0" xfId="0" applyFont="1" applyFill="1" applyAlignment="1">
      <alignment horizontal="center" vertical="center"/>
    </xf>
    <xf numFmtId="0" fontId="8" fillId="0" borderId="2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xf>
    <xf numFmtId="0" fontId="5" fillId="0" borderId="9" xfId="0" applyNumberFormat="1" applyFont="1" applyFill="1" applyBorder="1" applyAlignment="1" applyProtection="1">
      <alignment vertical="center"/>
      <protection/>
    </xf>
    <xf numFmtId="4" fontId="5" fillId="0" borderId="9" xfId="0" applyNumberFormat="1" applyFont="1" applyFill="1" applyBorder="1" applyAlignment="1" applyProtection="1">
      <alignment horizontal="right" vertical="center"/>
      <protection/>
    </xf>
    <xf numFmtId="0" fontId="5" fillId="0"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wrapText="1"/>
      <protection/>
    </xf>
    <xf numFmtId="0" fontId="5" fillId="0" borderId="0" xfId="0" applyFont="1" applyFill="1" applyAlignment="1">
      <alignment horizontal="left" vertical="center"/>
    </xf>
    <xf numFmtId="0" fontId="5" fillId="0" borderId="9" xfId="0" applyFont="1" applyFill="1" applyBorder="1" applyAlignment="1">
      <alignment vertical="center"/>
    </xf>
    <xf numFmtId="0" fontId="8" fillId="0" borderId="9" xfId="0" applyFont="1" applyFill="1" applyBorder="1" applyAlignment="1">
      <alignment horizontal="left" vertical="center"/>
    </xf>
    <xf numFmtId="0" fontId="5" fillId="0" borderId="9" xfId="0" applyFont="1" applyFill="1" applyBorder="1" applyAlignment="1">
      <alignment/>
    </xf>
    <xf numFmtId="4" fontId="5" fillId="0" borderId="9" xfId="0" applyNumberFormat="1" applyFont="1" applyFill="1" applyBorder="1" applyAlignment="1">
      <alignment horizontal="right" vertical="center"/>
    </xf>
    <xf numFmtId="0" fontId="5" fillId="0" borderId="9" xfId="0" applyFont="1" applyBorder="1" applyAlignment="1">
      <alignment/>
    </xf>
    <xf numFmtId="0" fontId="5" fillId="0" borderId="9"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4" fillId="0" borderId="0" xfId="0" applyFont="1" applyAlignment="1">
      <alignment horizontal="centerContinuous" vertical="center"/>
    </xf>
    <xf numFmtId="0" fontId="0" fillId="0" borderId="0" xfId="0" applyAlignment="1">
      <alignment horizontal="right"/>
    </xf>
    <xf numFmtId="0" fontId="0" fillId="0" borderId="9" xfId="0" applyBorder="1" applyAlignment="1">
      <alignment horizontal="center" vertical="center" wrapText="1"/>
    </xf>
    <xf numFmtId="0" fontId="0" fillId="0" borderId="20" xfId="0" applyBorder="1" applyAlignment="1">
      <alignment horizontal="center" vertical="center"/>
    </xf>
    <xf numFmtId="180" fontId="9" fillId="0" borderId="20" xfId="0" applyNumberFormat="1" applyFont="1" applyBorder="1" applyAlignment="1">
      <alignment horizontal="center" vertical="center"/>
    </xf>
    <xf numFmtId="181" fontId="9" fillId="0" borderId="20" xfId="0" applyNumberFormat="1" applyFont="1" applyBorder="1" applyAlignment="1">
      <alignment horizontal="center" vertical="center"/>
    </xf>
    <xf numFmtId="49" fontId="5" fillId="0" borderId="9" xfId="0" applyNumberFormat="1" applyFont="1" applyFill="1" applyBorder="1" applyAlignment="1" applyProtection="1">
      <alignment horizontal="center" vertical="center" wrapText="1"/>
      <protection/>
    </xf>
    <xf numFmtId="180" fontId="9" fillId="0" borderId="9" xfId="0" applyNumberFormat="1" applyFont="1" applyFill="1" applyBorder="1" applyAlignment="1">
      <alignment horizontal="center"/>
    </xf>
    <xf numFmtId="181" fontId="0" fillId="0" borderId="9" xfId="0" applyNumberFormat="1" applyFill="1" applyBorder="1" applyAlignment="1">
      <alignment horizontal="center"/>
    </xf>
    <xf numFmtId="0" fontId="0" fillId="0" borderId="9" xfId="0" applyFill="1" applyBorder="1" applyAlignment="1">
      <alignment/>
    </xf>
    <xf numFmtId="180" fontId="0" fillId="0" borderId="20" xfId="0" applyNumberFormat="1" applyFont="1" applyBorder="1" applyAlignment="1">
      <alignment horizontal="center" vertical="center"/>
    </xf>
    <xf numFmtId="180" fontId="0" fillId="0" borderId="9" xfId="0" applyNumberFormat="1" applyFill="1" applyBorder="1" applyAlignment="1">
      <alignment horizontal="center"/>
    </xf>
    <xf numFmtId="0" fontId="0" fillId="0" borderId="9" xfId="0" applyFill="1" applyBorder="1" applyAlignment="1">
      <alignment horizontal="center"/>
    </xf>
    <xf numFmtId="181" fontId="9" fillId="0" borderId="9" xfId="0" applyNumberFormat="1" applyFont="1" applyFill="1" applyBorder="1" applyAlignment="1">
      <alignment horizontal="center"/>
    </xf>
    <xf numFmtId="0" fontId="0" fillId="0" borderId="9" xfId="0" applyBorder="1" applyAlignment="1">
      <alignment horizontal="center"/>
    </xf>
    <xf numFmtId="0" fontId="0" fillId="0" borderId="9" xfId="0" applyBorder="1" applyAlignment="1">
      <alignment/>
    </xf>
    <xf numFmtId="181" fontId="9" fillId="0" borderId="9" xfId="0" applyNumberFormat="1" applyFont="1" applyBorder="1" applyAlignment="1">
      <alignment horizontal="center"/>
    </xf>
    <xf numFmtId="181" fontId="0" fillId="0" borderId="9" xfId="0" applyNumberFormat="1" applyBorder="1" applyAlignment="1">
      <alignment horizontal="center"/>
    </xf>
    <xf numFmtId="180" fontId="0" fillId="0" borderId="9" xfId="0" applyNumberFormat="1" applyFont="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horizontal="left"/>
    </xf>
    <xf numFmtId="0" fontId="0" fillId="0" borderId="0" xfId="0" applyFill="1" applyBorder="1" applyAlignment="1">
      <alignment/>
    </xf>
    <xf numFmtId="180" fontId="0" fillId="0" borderId="9" xfId="0" applyNumberFormat="1" applyBorder="1" applyAlignment="1">
      <alignment horizontal="center" vertical="center"/>
    </xf>
    <xf numFmtId="180" fontId="9" fillId="0" borderId="9" xfId="0" applyNumberFormat="1" applyFont="1" applyBorder="1" applyAlignment="1">
      <alignment horizontal="center" vertical="center"/>
    </xf>
    <xf numFmtId="0" fontId="10" fillId="0" borderId="9" xfId="0" applyFont="1" applyBorder="1" applyAlignment="1">
      <alignment horizontal="left" vertical="center" shrinkToFit="1"/>
    </xf>
    <xf numFmtId="180" fontId="9" fillId="0" borderId="9" xfId="0" applyNumberFormat="1" applyFont="1" applyFill="1" applyBorder="1" applyAlignment="1">
      <alignment/>
    </xf>
    <xf numFmtId="180" fontId="0" fillId="0" borderId="9" xfId="0" applyNumberFormat="1" applyFill="1" applyBorder="1" applyAlignment="1">
      <alignment/>
    </xf>
    <xf numFmtId="0" fontId="10" fillId="0" borderId="22" xfId="0" applyFont="1" applyBorder="1" applyAlignment="1">
      <alignment horizontal="left" vertical="center" shrinkToFit="1"/>
    </xf>
    <xf numFmtId="4" fontId="10" fillId="0" borderId="22" xfId="0" applyNumberFormat="1" applyFont="1" applyBorder="1" applyAlignment="1">
      <alignment horizontal="right" vertical="center" shrinkToFit="1"/>
    </xf>
    <xf numFmtId="4" fontId="11" fillId="0" borderId="22" xfId="0" applyNumberFormat="1" applyFont="1" applyBorder="1" applyAlignment="1">
      <alignment horizontal="right" vertical="center" shrinkToFit="1"/>
    </xf>
    <xf numFmtId="49" fontId="5" fillId="0" borderId="9" xfId="0" applyNumberFormat="1" applyFont="1" applyFill="1" applyBorder="1" applyAlignment="1" applyProtection="1">
      <alignment horizontal="left" vertical="center" wrapText="1"/>
      <protection/>
    </xf>
    <xf numFmtId="0" fontId="0" fillId="0" borderId="9" xfId="0" applyBorder="1" applyAlignment="1">
      <alignment horizontal="left"/>
    </xf>
    <xf numFmtId="4" fontId="11" fillId="0" borderId="23" xfId="0" applyNumberFormat="1" applyFont="1" applyBorder="1" applyAlignment="1">
      <alignment horizontal="right" vertical="center" shrinkToFit="1"/>
    </xf>
    <xf numFmtId="0" fontId="0" fillId="0" borderId="20" xfId="0" applyBorder="1" applyAlignment="1">
      <alignment/>
    </xf>
    <xf numFmtId="4" fontId="10" fillId="0" borderId="9" xfId="0" applyNumberFormat="1" applyFont="1" applyBorder="1" applyAlignment="1">
      <alignment horizontal="right" vertical="center" shrinkToFit="1"/>
    </xf>
    <xf numFmtId="0" fontId="10" fillId="0" borderId="22" xfId="0" applyFont="1" applyFill="1" applyBorder="1" applyAlignment="1">
      <alignment horizontal="left" vertical="center" shrinkToFit="1"/>
    </xf>
    <xf numFmtId="4" fontId="11" fillId="0" borderId="9" xfId="0" applyNumberFormat="1" applyFont="1" applyBorder="1" applyAlignment="1">
      <alignment horizontal="right" vertical="center" shrinkToFit="1"/>
    </xf>
    <xf numFmtId="0" fontId="9" fillId="0" borderId="9" xfId="0" applyFont="1" applyBorder="1" applyAlignment="1">
      <alignment/>
    </xf>
    <xf numFmtId="0" fontId="0" fillId="0" borderId="24" xfId="0" applyBorder="1" applyAlignment="1">
      <alignment/>
    </xf>
    <xf numFmtId="0" fontId="0" fillId="0" borderId="20" xfId="0" applyFill="1" applyBorder="1" applyAlignment="1">
      <alignment horizontal="left"/>
    </xf>
    <xf numFmtId="0" fontId="10" fillId="0" borderId="23" xfId="0" applyFont="1" applyBorder="1" applyAlignment="1">
      <alignment horizontal="left" vertical="center" shrinkToFit="1"/>
    </xf>
    <xf numFmtId="4" fontId="10" fillId="0" borderId="23" xfId="0" applyNumberFormat="1" applyFont="1" applyBorder="1" applyAlignment="1">
      <alignment horizontal="right" vertical="center" shrinkToFit="1"/>
    </xf>
    <xf numFmtId="0" fontId="10" fillId="0" borderId="9" xfId="0" applyFont="1" applyFill="1" applyBorder="1" applyAlignment="1">
      <alignment horizontal="left" vertical="center" shrinkToFi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2"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2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9"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xf>
    <xf numFmtId="0" fontId="4" fillId="0" borderId="0" xfId="0" applyFont="1" applyFill="1" applyAlignment="1">
      <alignment horizontal="center" vertical="center"/>
    </xf>
    <xf numFmtId="0" fontId="0" fillId="0" borderId="16"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9" xfId="0" applyFill="1" applyBorder="1" applyAlignment="1">
      <alignment horizontal="left"/>
    </xf>
    <xf numFmtId="180" fontId="0" fillId="0" borderId="20" xfId="0" applyNumberFormat="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0" xfId="0" applyAlignment="1">
      <alignment horizontal="centerContinuous" vertical="center"/>
    </xf>
    <xf numFmtId="0" fontId="0" fillId="0" borderId="9" xfId="0" applyBorder="1" applyAlignment="1">
      <alignment horizontal="left" vertical="center"/>
    </xf>
    <xf numFmtId="4" fontId="0" fillId="0" borderId="9" xfId="0" applyNumberFormat="1" applyBorder="1" applyAlignment="1">
      <alignment horizontal="right" vertical="center"/>
    </xf>
    <xf numFmtId="182" fontId="0" fillId="0" borderId="9" xfId="0" applyNumberFormat="1" applyFont="1" applyFill="1" applyBorder="1" applyAlignment="1" applyProtection="1">
      <alignment horizontal="right" vertical="center"/>
      <protection/>
    </xf>
    <xf numFmtId="0" fontId="1" fillId="0" borderId="0" xfId="0" applyFont="1" applyAlignment="1">
      <alignment/>
    </xf>
    <xf numFmtId="0" fontId="1" fillId="0" borderId="0" xfId="0" applyNumberFormat="1" applyFont="1" applyAlignment="1">
      <alignment horizontal="center" vertical="center"/>
    </xf>
    <xf numFmtId="0" fontId="1" fillId="0" borderId="0" xfId="0" applyFont="1" applyAlignment="1">
      <alignment horizontal="center" vertical="center"/>
    </xf>
    <xf numFmtId="0" fontId="13" fillId="0" borderId="0" xfId="0" applyFont="1" applyAlignment="1">
      <alignment horizont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9"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20" xfId="0" applyNumberFormat="1" applyFont="1" applyBorder="1" applyAlignment="1">
      <alignment horizontal="left"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NumberFormat="1" applyFont="1" applyBorder="1" applyAlignment="1">
      <alignment horizontal="center" vertical="center"/>
    </xf>
    <xf numFmtId="0" fontId="5"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20" xfId="0" applyNumberFormat="1" applyFont="1" applyBorder="1" applyAlignment="1">
      <alignment horizontal="center" vertical="center"/>
    </xf>
    <xf numFmtId="0" fontId="1" fillId="0" borderId="12" xfId="0" applyFont="1" applyBorder="1" applyAlignment="1">
      <alignment horizontal="left"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199" t="s">
        <v>1</v>
      </c>
    </row>
    <row r="3" spans="1:14" ht="93.75" customHeight="1">
      <c r="A3" s="200"/>
      <c r="N3" s="48"/>
    </row>
    <row r="4" ht="81.75" customHeight="1">
      <c r="A4" s="201" t="s">
        <v>2</v>
      </c>
    </row>
    <row r="5" ht="40.5" customHeight="1">
      <c r="A5" s="201" t="s">
        <v>3</v>
      </c>
    </row>
    <row r="6" ht="36.75" customHeight="1">
      <c r="A6" s="201" t="s">
        <v>4</v>
      </c>
    </row>
    <row r="7" ht="12.75" customHeight="1">
      <c r="A7" s="202"/>
    </row>
    <row r="8" ht="12.75" customHeight="1">
      <c r="A8" s="202"/>
    </row>
    <row r="9" ht="12.75" customHeight="1">
      <c r="A9" s="202"/>
    </row>
    <row r="10" ht="12.75" customHeight="1">
      <c r="A10" s="202"/>
    </row>
    <row r="11" ht="12.75" customHeight="1">
      <c r="A11" s="202"/>
    </row>
    <row r="12" ht="12.75" customHeight="1">
      <c r="A12" s="202"/>
    </row>
    <row r="13" ht="12.75" customHeight="1">
      <c r="A13" s="202"/>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L16"/>
  <sheetViews>
    <sheetView showGridLines="0" showZeros="0" workbookViewId="0" topLeftCell="A1">
      <selection activeCell="C13" sqref="C13"/>
    </sheetView>
  </sheetViews>
  <sheetFormatPr defaultColWidth="9.16015625" defaultRowHeight="12.75" customHeight="1"/>
  <cols>
    <col min="1" max="5" width="27.83203125" style="0" customWidth="1"/>
    <col min="6" max="12" width="24.16015625" style="0" customWidth="1"/>
    <col min="13" max="230" width="9.16015625" style="0" customWidth="1"/>
  </cols>
  <sheetData>
    <row r="1" ht="30" customHeight="1">
      <c r="A1" s="48" t="s">
        <v>27</v>
      </c>
    </row>
    <row r="2" spans="1:12" ht="28.5" customHeight="1">
      <c r="A2" s="49" t="s">
        <v>28</v>
      </c>
      <c r="B2" s="49"/>
      <c r="C2" s="49"/>
      <c r="D2" s="49"/>
      <c r="E2" s="49"/>
      <c r="F2" s="49"/>
      <c r="G2" s="49"/>
      <c r="H2" s="49"/>
      <c r="I2" s="49"/>
      <c r="J2" s="49"/>
      <c r="K2" s="49"/>
      <c r="L2" s="49"/>
    </row>
    <row r="3" ht="22.5" customHeight="1">
      <c r="L3" t="s">
        <v>36</v>
      </c>
    </row>
    <row r="4" spans="1:12" s="47" customFormat="1" ht="17.25" customHeight="1">
      <c r="A4" s="50" t="s">
        <v>111</v>
      </c>
      <c r="B4" s="50" t="s">
        <v>112</v>
      </c>
      <c r="C4" s="51" t="s">
        <v>256</v>
      </c>
      <c r="D4" s="52" t="s">
        <v>257</v>
      </c>
      <c r="E4" s="52"/>
      <c r="F4" s="52"/>
      <c r="G4" s="52"/>
      <c r="H4" s="52"/>
      <c r="I4" s="52"/>
      <c r="J4" s="52"/>
      <c r="K4" s="52"/>
      <c r="L4" s="52"/>
    </row>
    <row r="5" spans="1:12" s="47" customFormat="1" ht="17.25" customHeight="1">
      <c r="A5" s="50"/>
      <c r="B5" s="50"/>
      <c r="C5" s="51"/>
      <c r="D5" s="51" t="s">
        <v>258</v>
      </c>
      <c r="E5" s="52" t="s">
        <v>259</v>
      </c>
      <c r="F5" s="52"/>
      <c r="G5" s="52"/>
      <c r="H5" s="52"/>
      <c r="I5" s="52"/>
      <c r="J5" s="52"/>
      <c r="K5" s="52" t="s">
        <v>226</v>
      </c>
      <c r="L5" s="52" t="s">
        <v>228</v>
      </c>
    </row>
    <row r="6" spans="1:12" s="47" customFormat="1" ht="23.25" customHeight="1">
      <c r="A6" s="50"/>
      <c r="B6" s="50"/>
      <c r="C6" s="51"/>
      <c r="D6" s="51"/>
      <c r="E6" s="53" t="s">
        <v>260</v>
      </c>
      <c r="F6" s="53" t="s">
        <v>261</v>
      </c>
      <c r="G6" s="53" t="s">
        <v>230</v>
      </c>
      <c r="H6" s="53" t="s">
        <v>262</v>
      </c>
      <c r="I6" s="53"/>
      <c r="J6" s="53"/>
      <c r="K6" s="52"/>
      <c r="L6" s="52"/>
    </row>
    <row r="7" spans="1:12" s="47" customFormat="1" ht="26.25" customHeight="1">
      <c r="A7" s="50"/>
      <c r="B7" s="50"/>
      <c r="C7" s="51"/>
      <c r="D7" s="51"/>
      <c r="E7" s="53"/>
      <c r="F7" s="53"/>
      <c r="G7" s="53"/>
      <c r="H7" s="54" t="s">
        <v>126</v>
      </c>
      <c r="I7" s="54" t="s">
        <v>263</v>
      </c>
      <c r="J7" s="54" t="s">
        <v>236</v>
      </c>
      <c r="K7" s="52"/>
      <c r="L7" s="52"/>
    </row>
    <row r="8" spans="1:12" s="47" customFormat="1" ht="72" customHeight="1">
      <c r="A8" s="55" t="s">
        <v>129</v>
      </c>
      <c r="B8" s="56" t="s">
        <v>264</v>
      </c>
      <c r="C8" s="57">
        <v>1</v>
      </c>
      <c r="D8" s="58">
        <v>2</v>
      </c>
      <c r="E8" s="58">
        <v>3</v>
      </c>
      <c r="F8" s="58">
        <v>4</v>
      </c>
      <c r="G8" s="57">
        <v>5</v>
      </c>
      <c r="H8" s="57">
        <v>6</v>
      </c>
      <c r="I8" s="57">
        <v>7</v>
      </c>
      <c r="J8" s="57">
        <v>8</v>
      </c>
      <c r="K8" s="57">
        <v>9</v>
      </c>
      <c r="L8" s="57">
        <v>10</v>
      </c>
    </row>
    <row r="9" spans="1:12" s="47" customFormat="1" ht="21" customHeight="1">
      <c r="A9" s="59">
        <v>760001</v>
      </c>
      <c r="B9" s="56" t="s">
        <v>130</v>
      </c>
      <c r="C9" s="60" t="s">
        <v>265</v>
      </c>
      <c r="D9" s="61">
        <v>17.56</v>
      </c>
      <c r="E9" s="61">
        <f>F9+G9+H9</f>
        <v>10.6</v>
      </c>
      <c r="F9" s="61">
        <v>0</v>
      </c>
      <c r="G9" s="61">
        <v>3.8</v>
      </c>
      <c r="H9" s="61">
        <f>SUM(I9:J9)</f>
        <v>6.8</v>
      </c>
      <c r="I9" s="61"/>
      <c r="J9" s="61">
        <v>6.8</v>
      </c>
      <c r="K9" s="61">
        <v>4.96</v>
      </c>
      <c r="L9" s="61">
        <v>2</v>
      </c>
    </row>
    <row r="10" spans="1:12" s="47" customFormat="1" ht="21" customHeight="1">
      <c r="A10" s="59">
        <v>760001</v>
      </c>
      <c r="B10" s="56" t="s">
        <v>130</v>
      </c>
      <c r="C10" s="60" t="s">
        <v>40</v>
      </c>
      <c r="D10" s="61">
        <v>17.56</v>
      </c>
      <c r="E10" s="61">
        <f>F10+G10+H10</f>
        <v>10.6</v>
      </c>
      <c r="F10" s="61">
        <v>0</v>
      </c>
      <c r="G10" s="61">
        <v>3.8</v>
      </c>
      <c r="H10" s="61">
        <v>6.8</v>
      </c>
      <c r="I10" s="61"/>
      <c r="J10" s="61">
        <v>6.8</v>
      </c>
      <c r="K10" s="61">
        <v>4.96</v>
      </c>
      <c r="L10" s="61">
        <v>2</v>
      </c>
    </row>
    <row r="11" spans="1:12" s="47" customFormat="1" ht="12.75" customHeight="1">
      <c r="A11" s="61"/>
      <c r="B11" s="61"/>
      <c r="C11" s="61"/>
      <c r="D11" s="61"/>
      <c r="E11" s="61"/>
      <c r="F11" s="61"/>
      <c r="G11" s="61"/>
      <c r="H11" s="61"/>
      <c r="I11" s="61"/>
      <c r="J11" s="61"/>
      <c r="K11" s="61"/>
      <c r="L11" s="61"/>
    </row>
    <row r="12" spans="1:12" s="47" customFormat="1" ht="12.75" customHeight="1">
      <c r="A12" s="61"/>
      <c r="B12" s="61"/>
      <c r="C12" s="61"/>
      <c r="D12" s="61"/>
      <c r="E12" s="61"/>
      <c r="F12" s="61"/>
      <c r="G12" s="61"/>
      <c r="H12" s="61"/>
      <c r="I12" s="61"/>
      <c r="J12" s="61"/>
      <c r="K12" s="61"/>
      <c r="L12" s="61"/>
    </row>
    <row r="13" spans="1:12" s="47" customFormat="1" ht="12.75" customHeight="1">
      <c r="A13" s="62"/>
      <c r="B13" s="61"/>
      <c r="C13" s="61"/>
      <c r="D13" s="62"/>
      <c r="E13" s="61"/>
      <c r="F13" s="61"/>
      <c r="G13" s="61"/>
      <c r="H13" s="61"/>
      <c r="I13" s="61"/>
      <c r="J13" s="61"/>
      <c r="K13" s="61"/>
      <c r="L13" s="61"/>
    </row>
    <row r="14" spans="1:12" ht="12.75" customHeight="1">
      <c r="A14" s="63"/>
      <c r="B14" s="64"/>
      <c r="C14" s="64"/>
      <c r="D14" s="64"/>
      <c r="E14" s="63"/>
      <c r="F14" s="64"/>
      <c r="G14" s="64"/>
      <c r="H14" s="64"/>
      <c r="I14" s="64"/>
      <c r="J14" s="64"/>
      <c r="K14" s="64"/>
      <c r="L14" s="64"/>
    </row>
    <row r="15" spans="1:12" ht="12.75" customHeight="1">
      <c r="A15" s="63"/>
      <c r="B15" s="63"/>
      <c r="C15" s="63"/>
      <c r="D15" s="63"/>
      <c r="E15" s="63"/>
      <c r="F15" s="64"/>
      <c r="G15" s="64"/>
      <c r="H15" s="64"/>
      <c r="I15" s="64"/>
      <c r="J15" s="64"/>
      <c r="K15" s="64"/>
      <c r="L15" s="64"/>
    </row>
    <row r="16" spans="1:12" ht="12.75" customHeight="1">
      <c r="A16" s="63"/>
      <c r="B16" s="63"/>
      <c r="C16" s="63"/>
      <c r="D16" s="63"/>
      <c r="E16" s="63"/>
      <c r="F16" s="63"/>
      <c r="G16" s="64"/>
      <c r="H16" s="64"/>
      <c r="I16" s="64"/>
      <c r="J16" s="64"/>
      <c r="K16" s="64"/>
      <c r="L16" s="64"/>
    </row>
  </sheetData>
  <sheetProtection/>
  <mergeCells count="13">
    <mergeCell ref="A2:L2"/>
    <mergeCell ref="D4:L4"/>
    <mergeCell ref="E5:J5"/>
    <mergeCell ref="H6:J6"/>
    <mergeCell ref="A4:A7"/>
    <mergeCell ref="B4:B7"/>
    <mergeCell ref="C4:C7"/>
    <mergeCell ref="D5:D7"/>
    <mergeCell ref="E6:E7"/>
    <mergeCell ref="F6:F7"/>
    <mergeCell ref="G6:G7"/>
    <mergeCell ref="K5:K7"/>
    <mergeCell ref="L5:L7"/>
  </mergeCells>
  <printOptions horizontalCentered="1"/>
  <pageMargins left="0.59" right="0.59" top="0.7900000000000001" bottom="0.7900000000000001" header="0.5" footer="0.5"/>
  <pageSetup fitToHeight="0" fitToWidth="1" horizontalDpi="600" verticalDpi="600" orientation="landscape" paperSize="9" scale="53"/>
</worksheet>
</file>

<file path=xl/worksheets/sheet11.xml><?xml version="1.0" encoding="utf-8"?>
<worksheet xmlns="http://schemas.openxmlformats.org/spreadsheetml/2006/main" xmlns:r="http://schemas.openxmlformats.org/officeDocument/2006/relationships">
  <dimension ref="A1:B34"/>
  <sheetViews>
    <sheetView zoomScaleSheetLayoutView="100" workbookViewId="0" topLeftCell="A1">
      <selection activeCell="B10" sqref="B10"/>
    </sheetView>
  </sheetViews>
  <sheetFormatPr defaultColWidth="9.33203125" defaultRowHeight="11.25"/>
  <cols>
    <col min="1" max="1" width="22.83203125" style="0" customWidth="1"/>
    <col min="2" max="2" width="106.83203125" style="0" customWidth="1"/>
  </cols>
  <sheetData>
    <row r="1" spans="1:2" s="37" customFormat="1" ht="24.75" customHeight="1">
      <c r="A1" s="41" t="s">
        <v>266</v>
      </c>
      <c r="B1" s="41"/>
    </row>
    <row r="2" spans="1:2" s="37" customFormat="1" ht="24.75" customHeight="1">
      <c r="A2" s="42" t="s">
        <v>29</v>
      </c>
      <c r="B2" s="41"/>
    </row>
    <row r="3" spans="1:2" s="37" customFormat="1" ht="24.75" customHeight="1">
      <c r="A3" s="43" t="s">
        <v>6</v>
      </c>
      <c r="B3" s="43" t="s">
        <v>267</v>
      </c>
    </row>
    <row r="4" spans="1:2" s="37" customFormat="1" ht="31.5" customHeight="1">
      <c r="A4" s="43"/>
      <c r="B4" s="43"/>
    </row>
    <row r="5" spans="1:2" s="37" customFormat="1" ht="24.75" customHeight="1">
      <c r="A5" s="44">
        <v>1</v>
      </c>
      <c r="B5" s="44" t="s">
        <v>130</v>
      </c>
    </row>
    <row r="6" spans="1:2" s="38" customFormat="1" ht="24.75" customHeight="1">
      <c r="A6" s="45"/>
      <c r="B6" s="45"/>
    </row>
    <row r="7" spans="1:2" s="38" customFormat="1" ht="24.75" customHeight="1">
      <c r="A7" s="45"/>
      <c r="B7" s="45"/>
    </row>
    <row r="8" spans="1:2" s="38" customFormat="1" ht="24.75" customHeight="1">
      <c r="A8" s="45"/>
      <c r="B8" s="45"/>
    </row>
    <row r="9" spans="1:2" s="38" customFormat="1" ht="24.75" customHeight="1">
      <c r="A9" s="45"/>
      <c r="B9" s="45"/>
    </row>
    <row r="10" spans="1:2" s="38" customFormat="1" ht="24.75" customHeight="1">
      <c r="A10" s="45"/>
      <c r="B10" s="45"/>
    </row>
    <row r="11" spans="1:2" s="38" customFormat="1" ht="24.75" customHeight="1">
      <c r="A11" s="45"/>
      <c r="B11" s="45"/>
    </row>
    <row r="12" spans="1:2" s="38" customFormat="1" ht="24.75" customHeight="1">
      <c r="A12" s="45"/>
      <c r="B12" s="45"/>
    </row>
    <row r="13" spans="1:2" s="38" customFormat="1" ht="24.75" customHeight="1">
      <c r="A13" s="45"/>
      <c r="B13" s="45"/>
    </row>
    <row r="14" spans="1:2" s="38" customFormat="1" ht="24.75" customHeight="1">
      <c r="A14" s="45"/>
      <c r="B14" s="45"/>
    </row>
    <row r="15" spans="1:2" s="38" customFormat="1" ht="24.75" customHeight="1">
      <c r="A15" s="45"/>
      <c r="B15" s="45"/>
    </row>
    <row r="16" spans="1:2" s="38" customFormat="1" ht="24.75" customHeight="1">
      <c r="A16" s="45"/>
      <c r="B16" s="45"/>
    </row>
    <row r="17" spans="1:2" s="38" customFormat="1" ht="24.75" customHeight="1">
      <c r="A17" s="45"/>
      <c r="B17" s="45"/>
    </row>
    <row r="18" spans="1:2" s="38" customFormat="1" ht="24.75" customHeight="1">
      <c r="A18" s="45"/>
      <c r="B18" s="45"/>
    </row>
    <row r="19" spans="1:2" s="38" customFormat="1" ht="24.75" customHeight="1">
      <c r="A19" s="45"/>
      <c r="B19" s="45"/>
    </row>
    <row r="20" spans="1:2" s="38" customFormat="1" ht="24.75" customHeight="1">
      <c r="A20" s="45"/>
      <c r="B20" s="45"/>
    </row>
    <row r="21" spans="1:2" s="38" customFormat="1" ht="24.75" customHeight="1">
      <c r="A21" s="45"/>
      <c r="B21" s="45"/>
    </row>
    <row r="22" spans="1:2" s="38" customFormat="1" ht="24.75" customHeight="1">
      <c r="A22" s="45"/>
      <c r="B22" s="45"/>
    </row>
    <row r="23" spans="1:2" s="38" customFormat="1" ht="24.75" customHeight="1">
      <c r="A23" s="45"/>
      <c r="B23" s="45"/>
    </row>
    <row r="24" spans="1:2" s="38" customFormat="1" ht="24.75" customHeight="1">
      <c r="A24" s="45"/>
      <c r="B24" s="45"/>
    </row>
    <row r="25" spans="1:2" s="38" customFormat="1" ht="24.75" customHeight="1">
      <c r="A25" s="45"/>
      <c r="B25" s="45"/>
    </row>
    <row r="26" spans="1:2" s="38" customFormat="1" ht="24.75" customHeight="1">
      <c r="A26" s="45"/>
      <c r="B26" s="45"/>
    </row>
    <row r="27" spans="1:2" s="38" customFormat="1" ht="24.75" customHeight="1">
      <c r="A27" s="45"/>
      <c r="B27" s="45"/>
    </row>
    <row r="28" spans="1:2" s="38" customFormat="1" ht="24.75" customHeight="1">
      <c r="A28" s="45"/>
      <c r="B28" s="45"/>
    </row>
    <row r="29" spans="1:2" s="38" customFormat="1" ht="24.75" customHeight="1">
      <c r="A29" s="45"/>
      <c r="B29" s="45"/>
    </row>
    <row r="30" spans="1:2" s="38" customFormat="1" ht="24.75" customHeight="1">
      <c r="A30" s="45"/>
      <c r="B30" s="45"/>
    </row>
    <row r="31" spans="1:2" s="38" customFormat="1" ht="24.75" customHeight="1">
      <c r="A31" s="46"/>
      <c r="B31" s="46"/>
    </row>
    <row r="32" spans="1:2" s="39" customFormat="1" ht="24.75" customHeight="1">
      <c r="A32" s="46"/>
      <c r="B32" s="46"/>
    </row>
    <row r="33" spans="1:2" s="39" customFormat="1" ht="24.75" customHeight="1">
      <c r="A33" s="46"/>
      <c r="B33" s="46"/>
    </row>
    <row r="34" spans="1:2" s="39" customFormat="1" ht="24.75" customHeight="1">
      <c r="A34" s="46"/>
      <c r="B34" s="46"/>
    </row>
    <row r="35" s="40" customFormat="1" ht="24.75" customHeight="1"/>
    <row r="36" s="40" customFormat="1" ht="24.75" customHeight="1"/>
    <row r="37" s="40" customFormat="1" ht="24.75" customHeight="1"/>
    <row r="38" s="40" customFormat="1" ht="24.75" customHeight="1"/>
    <row r="39" s="40" customFormat="1" ht="24.75" customHeight="1"/>
    <row r="40" s="40" customFormat="1" ht="24.75" customHeight="1"/>
    <row r="41" s="40" customFormat="1" ht="24.75" customHeight="1"/>
    <row r="42" s="40" customFormat="1" ht="24.75" customHeight="1"/>
    <row r="43" s="40" customFormat="1" ht="24.75" customHeight="1"/>
    <row r="44" s="40" customFormat="1" ht="24.75" customHeight="1"/>
    <row r="45" s="40" customFormat="1" ht="24.75" customHeight="1"/>
    <row r="46" s="40" customFormat="1" ht="24.75" customHeight="1"/>
    <row r="47" s="40" customFormat="1" ht="24.75" customHeight="1"/>
    <row r="48" s="40" customFormat="1" ht="24.75" customHeight="1"/>
    <row r="49" s="40" customFormat="1" ht="24.75" customHeight="1"/>
    <row r="50" s="40" customFormat="1" ht="24.75" customHeight="1"/>
    <row r="51" s="40" customFormat="1" ht="24.75" customHeight="1"/>
    <row r="52" s="40" customFormat="1" ht="24.75" customHeight="1"/>
    <row r="53" s="40" customFormat="1" ht="24.75" customHeight="1"/>
    <row r="54" s="40" customFormat="1" ht="24.75" customHeight="1"/>
    <row r="55" s="40" customFormat="1" ht="24.75" customHeight="1"/>
    <row r="56" s="40" customFormat="1" ht="24.75" customHeight="1"/>
    <row r="57" s="40" customFormat="1" ht="24.75" customHeight="1"/>
    <row r="58" s="40" customFormat="1" ht="24.75" customHeight="1"/>
    <row r="59" s="40" customFormat="1" ht="24.75" customHeight="1"/>
    <row r="60" s="40" customFormat="1" ht="24.75" customHeight="1"/>
    <row r="61" s="40" customFormat="1" ht="24.75" customHeight="1"/>
    <row r="62" s="40" customFormat="1" ht="24.75" customHeight="1"/>
    <row r="63" s="40" customFormat="1" ht="24.75" customHeight="1"/>
    <row r="64" s="40" customFormat="1" ht="24.75" customHeight="1"/>
    <row r="65" s="40" customFormat="1" ht="24.75" customHeight="1"/>
    <row r="66" s="40" customFormat="1" ht="24.75" customHeight="1"/>
    <row r="67" s="40" customFormat="1" ht="24.75" customHeight="1"/>
    <row r="68" s="40" customFormat="1" ht="24.75" customHeight="1"/>
    <row r="69" s="40" customFormat="1" ht="24.75" customHeight="1"/>
    <row r="70" s="40" customFormat="1" ht="24.75" customHeight="1"/>
    <row r="71" s="40" customFormat="1" ht="24.75" customHeight="1"/>
    <row r="72" s="40" customFormat="1" ht="24.75" customHeight="1"/>
    <row r="73" s="40" customFormat="1" ht="24.75" customHeight="1"/>
    <row r="74" s="40" customFormat="1" ht="24.75" customHeight="1"/>
    <row r="75" s="40" customFormat="1" ht="24.75" customHeight="1"/>
    <row r="76" s="40" customFormat="1" ht="24.75" customHeight="1"/>
    <row r="77" s="40" customFormat="1" ht="24.75" customHeight="1"/>
    <row r="78" s="40" customFormat="1" ht="24.75" customHeight="1"/>
    <row r="79" s="40" customFormat="1" ht="11.25"/>
    <row r="80" s="40" customFormat="1" ht="11.25"/>
    <row r="81" s="40" customFormat="1" ht="11.25"/>
    <row r="82" s="40" customFormat="1" ht="11.25"/>
    <row r="83" s="40" customFormat="1" ht="11.25"/>
    <row r="84" s="40" customFormat="1" ht="11.25"/>
    <row r="85" s="40" customFormat="1" ht="11.25"/>
    <row r="86" s="40" customFormat="1" ht="11.25"/>
    <row r="87" s="40" customFormat="1" ht="11.25"/>
    <row r="88" s="40" customFormat="1" ht="11.25"/>
    <row r="89" s="40" customFormat="1" ht="11.25"/>
    <row r="90" s="40" customFormat="1" ht="11.25"/>
    <row r="91" s="40"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43"/>
  <sheetViews>
    <sheetView zoomScaleSheetLayoutView="100" workbookViewId="0" topLeftCell="A1">
      <selection activeCell="H9" sqref="H9"/>
    </sheetView>
  </sheetViews>
  <sheetFormatPr defaultColWidth="12" defaultRowHeight="11.25"/>
  <cols>
    <col min="1" max="1" width="12" style="2" customWidth="1"/>
    <col min="2" max="2" width="12.83203125" style="2" customWidth="1"/>
    <col min="3" max="3" width="10.33203125" style="2" customWidth="1"/>
    <col min="4" max="4" width="9.33203125" style="2" customWidth="1"/>
    <col min="5" max="5" width="22" style="2" customWidth="1"/>
    <col min="6" max="8" width="18" style="2" customWidth="1"/>
    <col min="9" max="16384" width="12" style="2" customWidth="1"/>
  </cols>
  <sheetData>
    <row r="1" spans="1:4" s="1" customFormat="1" ht="16.5" customHeight="1">
      <c r="A1" s="5" t="s">
        <v>31</v>
      </c>
      <c r="B1" s="6"/>
      <c r="C1" s="6"/>
      <c r="D1" s="6"/>
    </row>
    <row r="2" spans="1:8" s="2" customFormat="1" ht="23.25" customHeight="1">
      <c r="A2" s="7" t="s">
        <v>268</v>
      </c>
      <c r="B2" s="7"/>
      <c r="C2" s="7"/>
      <c r="D2" s="7"/>
      <c r="E2" s="7"/>
      <c r="F2" s="7"/>
      <c r="G2" s="7"/>
      <c r="H2" s="7"/>
    </row>
    <row r="3" spans="1:8" s="2" customFormat="1" ht="18" customHeight="1">
      <c r="A3" s="8" t="s">
        <v>269</v>
      </c>
      <c r="B3" s="8"/>
      <c r="C3" s="8"/>
      <c r="D3" s="8"/>
      <c r="E3" s="8"/>
      <c r="F3" s="8"/>
      <c r="G3" s="8"/>
      <c r="H3" s="8"/>
    </row>
    <row r="4" spans="1:8" s="2" customFormat="1" ht="21.75" customHeight="1">
      <c r="A4" s="19" t="s">
        <v>270</v>
      </c>
      <c r="B4" s="19"/>
      <c r="C4" s="19"/>
      <c r="D4" s="19"/>
      <c r="E4" s="19"/>
      <c r="F4" s="19"/>
      <c r="G4" s="19"/>
      <c r="H4" s="19"/>
    </row>
    <row r="5" spans="1:8" s="2" customFormat="1" ht="21.75" customHeight="1">
      <c r="A5" s="19" t="s">
        <v>271</v>
      </c>
      <c r="B5" s="19"/>
      <c r="C5" s="19"/>
      <c r="D5" s="20"/>
      <c r="E5" s="21"/>
      <c r="F5" s="19" t="s">
        <v>272</v>
      </c>
      <c r="G5" s="20"/>
      <c r="H5" s="21"/>
    </row>
    <row r="6" spans="1:8" s="2" customFormat="1" ht="21.75" customHeight="1">
      <c r="A6" s="22" t="s">
        <v>273</v>
      </c>
      <c r="B6" s="23"/>
      <c r="C6" s="24"/>
      <c r="D6" s="25"/>
      <c r="E6" s="25"/>
      <c r="F6" s="26" t="s">
        <v>274</v>
      </c>
      <c r="G6" s="26" t="s">
        <v>275</v>
      </c>
      <c r="H6" s="26" t="s">
        <v>276</v>
      </c>
    </row>
    <row r="7" spans="1:8" s="2" customFormat="1" ht="21.75" customHeight="1">
      <c r="A7" s="27"/>
      <c r="B7" s="8"/>
      <c r="C7" s="28"/>
      <c r="D7" s="25"/>
      <c r="E7" s="25"/>
      <c r="F7" s="29"/>
      <c r="G7" s="29"/>
      <c r="H7" s="29"/>
    </row>
    <row r="8" spans="1:8" s="2" customFormat="1" ht="21.75" customHeight="1">
      <c r="A8" s="27"/>
      <c r="B8" s="8"/>
      <c r="C8" s="28"/>
      <c r="D8" s="30" t="s">
        <v>277</v>
      </c>
      <c r="E8" s="30"/>
      <c r="F8" s="31"/>
      <c r="G8" s="31"/>
      <c r="H8" s="31"/>
    </row>
    <row r="9" spans="1:8" s="2" customFormat="1" ht="21.75" customHeight="1">
      <c r="A9" s="27"/>
      <c r="B9" s="8"/>
      <c r="C9" s="28"/>
      <c r="D9" s="19" t="s">
        <v>278</v>
      </c>
      <c r="E9" s="19"/>
      <c r="F9" s="31"/>
      <c r="G9" s="31"/>
      <c r="H9" s="31"/>
    </row>
    <row r="10" spans="1:8" s="2" customFormat="1" ht="21.75" customHeight="1">
      <c r="A10" s="27"/>
      <c r="B10" s="8"/>
      <c r="C10" s="28"/>
      <c r="D10" s="19" t="s">
        <v>279</v>
      </c>
      <c r="E10" s="19"/>
      <c r="F10" s="31"/>
      <c r="G10" s="31"/>
      <c r="H10" s="31"/>
    </row>
    <row r="11" spans="1:8" s="2" customFormat="1" ht="21.75" customHeight="1">
      <c r="A11" s="27"/>
      <c r="B11" s="8"/>
      <c r="C11" s="28"/>
      <c r="D11" s="19" t="s">
        <v>280</v>
      </c>
      <c r="E11" s="19"/>
      <c r="F11" s="31"/>
      <c r="G11" s="31"/>
      <c r="H11" s="31"/>
    </row>
    <row r="12" spans="1:8" s="2" customFormat="1" ht="24" customHeight="1">
      <c r="A12" s="26" t="s">
        <v>281</v>
      </c>
      <c r="B12" s="20" t="s">
        <v>282</v>
      </c>
      <c r="C12" s="32"/>
      <c r="D12" s="32"/>
      <c r="E12" s="21"/>
      <c r="F12" s="20" t="s">
        <v>283</v>
      </c>
      <c r="G12" s="32"/>
      <c r="H12" s="21"/>
    </row>
    <row r="13" spans="1:8" s="2" customFormat="1" ht="24" customHeight="1">
      <c r="A13" s="29"/>
      <c r="B13" s="20"/>
      <c r="C13" s="32"/>
      <c r="D13" s="32"/>
      <c r="E13" s="21"/>
      <c r="F13" s="20"/>
      <c r="G13" s="32"/>
      <c r="H13" s="21"/>
    </row>
    <row r="14" spans="1:8" s="2" customFormat="1" ht="43.5" customHeight="1">
      <c r="A14" s="19" t="s">
        <v>284</v>
      </c>
      <c r="B14" s="25" t="s">
        <v>285</v>
      </c>
      <c r="C14" s="25" t="s">
        <v>286</v>
      </c>
      <c r="D14" s="25"/>
      <c r="E14" s="25" t="s">
        <v>287</v>
      </c>
      <c r="F14" s="25" t="s">
        <v>288</v>
      </c>
      <c r="G14" s="25" t="s">
        <v>289</v>
      </c>
      <c r="H14" s="25" t="s">
        <v>290</v>
      </c>
    </row>
    <row r="15" spans="1:8" s="2" customFormat="1" ht="21.75" customHeight="1">
      <c r="A15" s="25"/>
      <c r="B15" s="25" t="s">
        <v>291</v>
      </c>
      <c r="C15" s="25" t="s">
        <v>292</v>
      </c>
      <c r="D15" s="25"/>
      <c r="E15" s="33" t="s">
        <v>293</v>
      </c>
      <c r="F15" s="33"/>
      <c r="G15" s="31"/>
      <c r="H15" s="31"/>
    </row>
    <row r="16" spans="1:8" s="2" customFormat="1" ht="21.75" customHeight="1">
      <c r="A16" s="25"/>
      <c r="B16" s="25"/>
      <c r="C16" s="25"/>
      <c r="D16" s="25"/>
      <c r="E16" s="33" t="s">
        <v>294</v>
      </c>
      <c r="F16" s="33"/>
      <c r="G16" s="31"/>
      <c r="H16" s="31"/>
    </row>
    <row r="17" spans="1:8" s="2" customFormat="1" ht="21.75" customHeight="1">
      <c r="A17" s="25"/>
      <c r="B17" s="25"/>
      <c r="C17" s="25"/>
      <c r="D17" s="25"/>
      <c r="E17" s="33" t="s">
        <v>295</v>
      </c>
      <c r="F17" s="33"/>
      <c r="G17" s="31"/>
      <c r="H17" s="31"/>
    </row>
    <row r="18" spans="1:8" s="2" customFormat="1" ht="21.75" customHeight="1">
      <c r="A18" s="25"/>
      <c r="B18" s="25"/>
      <c r="C18" s="19" t="s">
        <v>296</v>
      </c>
      <c r="D18" s="19"/>
      <c r="E18" s="33" t="s">
        <v>293</v>
      </c>
      <c r="F18" s="33"/>
      <c r="G18" s="31"/>
      <c r="H18" s="31"/>
    </row>
    <row r="19" spans="1:8" s="2" customFormat="1" ht="21.75" customHeight="1">
      <c r="A19" s="25"/>
      <c r="B19" s="25"/>
      <c r="C19" s="19"/>
      <c r="D19" s="19"/>
      <c r="E19" s="33" t="s">
        <v>294</v>
      </c>
      <c r="F19" s="33"/>
      <c r="G19" s="31"/>
      <c r="H19" s="31"/>
    </row>
    <row r="20" spans="1:8" s="2" customFormat="1" ht="21.75" customHeight="1">
      <c r="A20" s="25"/>
      <c r="B20" s="25"/>
      <c r="C20" s="19"/>
      <c r="D20" s="19"/>
      <c r="E20" s="33" t="s">
        <v>295</v>
      </c>
      <c r="F20" s="33"/>
      <c r="G20" s="31"/>
      <c r="H20" s="31"/>
    </row>
    <row r="21" spans="1:8" s="2" customFormat="1" ht="21.75" customHeight="1">
      <c r="A21" s="25"/>
      <c r="B21" s="25"/>
      <c r="C21" s="19" t="s">
        <v>297</v>
      </c>
      <c r="D21" s="19"/>
      <c r="E21" s="33" t="s">
        <v>293</v>
      </c>
      <c r="F21" s="33"/>
      <c r="G21" s="31"/>
      <c r="H21" s="31"/>
    </row>
    <row r="22" spans="1:8" s="2" customFormat="1" ht="21.75" customHeight="1">
      <c r="A22" s="25"/>
      <c r="B22" s="25"/>
      <c r="C22" s="19"/>
      <c r="D22" s="19"/>
      <c r="E22" s="33" t="s">
        <v>294</v>
      </c>
      <c r="F22" s="33"/>
      <c r="G22" s="31"/>
      <c r="H22" s="31"/>
    </row>
    <row r="23" spans="1:8" s="2" customFormat="1" ht="21.75" customHeight="1">
      <c r="A23" s="25"/>
      <c r="B23" s="25"/>
      <c r="C23" s="19"/>
      <c r="D23" s="19"/>
      <c r="E23" s="33" t="s">
        <v>295</v>
      </c>
      <c r="F23" s="33"/>
      <c r="G23" s="31"/>
      <c r="H23" s="31"/>
    </row>
    <row r="24" spans="1:8" s="2" customFormat="1" ht="21.75" customHeight="1">
      <c r="A24" s="25"/>
      <c r="B24" s="25"/>
      <c r="C24" s="19" t="s">
        <v>298</v>
      </c>
      <c r="D24" s="19"/>
      <c r="E24" s="33" t="s">
        <v>293</v>
      </c>
      <c r="F24" s="33"/>
      <c r="G24" s="31"/>
      <c r="H24" s="31"/>
    </row>
    <row r="25" spans="1:8" s="2" customFormat="1" ht="21.75" customHeight="1">
      <c r="A25" s="25"/>
      <c r="B25" s="25"/>
      <c r="C25" s="19"/>
      <c r="D25" s="19"/>
      <c r="E25" s="33" t="s">
        <v>294</v>
      </c>
      <c r="F25" s="33"/>
      <c r="G25" s="31"/>
      <c r="H25" s="31"/>
    </row>
    <row r="26" spans="1:8" s="2" customFormat="1" ht="21.75" customHeight="1">
      <c r="A26" s="25"/>
      <c r="B26" s="25"/>
      <c r="C26" s="19"/>
      <c r="D26" s="19"/>
      <c r="E26" s="33" t="s">
        <v>295</v>
      </c>
      <c r="F26" s="33"/>
      <c r="G26" s="31"/>
      <c r="H26" s="31"/>
    </row>
    <row r="27" spans="1:8" s="2" customFormat="1" ht="21.75" customHeight="1">
      <c r="A27" s="25"/>
      <c r="B27" s="25" t="s">
        <v>299</v>
      </c>
      <c r="C27" s="19" t="s">
        <v>300</v>
      </c>
      <c r="D27" s="19"/>
      <c r="E27" s="33" t="s">
        <v>293</v>
      </c>
      <c r="F27" s="33"/>
      <c r="G27" s="31"/>
      <c r="H27" s="31"/>
    </row>
    <row r="28" spans="1:8" s="2" customFormat="1" ht="21.75" customHeight="1">
      <c r="A28" s="25"/>
      <c r="B28" s="25"/>
      <c r="C28" s="19"/>
      <c r="D28" s="19"/>
      <c r="E28" s="33" t="s">
        <v>294</v>
      </c>
      <c r="F28" s="33"/>
      <c r="G28" s="31"/>
      <c r="H28" s="31"/>
    </row>
    <row r="29" spans="1:8" s="2" customFormat="1" ht="21.75" customHeight="1">
      <c r="A29" s="25"/>
      <c r="B29" s="25"/>
      <c r="C29" s="19"/>
      <c r="D29" s="19"/>
      <c r="E29" s="33" t="s">
        <v>295</v>
      </c>
      <c r="F29" s="33"/>
      <c r="G29" s="31"/>
      <c r="H29" s="31"/>
    </row>
    <row r="30" spans="1:8" s="2" customFormat="1" ht="21.75" customHeight="1">
      <c r="A30" s="25"/>
      <c r="B30" s="25"/>
      <c r="C30" s="19" t="s">
        <v>301</v>
      </c>
      <c r="D30" s="19"/>
      <c r="E30" s="33" t="s">
        <v>293</v>
      </c>
      <c r="F30" s="33"/>
      <c r="G30" s="31"/>
      <c r="H30" s="31"/>
    </row>
    <row r="31" spans="1:8" s="2" customFormat="1" ht="21.75" customHeight="1">
      <c r="A31" s="25"/>
      <c r="B31" s="25"/>
      <c r="C31" s="19"/>
      <c r="D31" s="19"/>
      <c r="E31" s="33" t="s">
        <v>294</v>
      </c>
      <c r="F31" s="33"/>
      <c r="G31" s="31"/>
      <c r="H31" s="31"/>
    </row>
    <row r="32" spans="1:8" s="2" customFormat="1" ht="21.75" customHeight="1">
      <c r="A32" s="25"/>
      <c r="B32" s="25"/>
      <c r="C32" s="19"/>
      <c r="D32" s="19"/>
      <c r="E32" s="33" t="s">
        <v>295</v>
      </c>
      <c r="F32" s="33"/>
      <c r="G32" s="31"/>
      <c r="H32" s="31"/>
    </row>
    <row r="33" spans="1:8" s="2" customFormat="1" ht="21.75" customHeight="1">
      <c r="A33" s="25"/>
      <c r="B33" s="25"/>
      <c r="C33" s="19" t="s">
        <v>302</v>
      </c>
      <c r="D33" s="19"/>
      <c r="E33" s="33" t="s">
        <v>293</v>
      </c>
      <c r="F33" s="33"/>
      <c r="G33" s="31"/>
      <c r="H33" s="31"/>
    </row>
    <row r="34" spans="1:8" s="2" customFormat="1" ht="21.75" customHeight="1">
      <c r="A34" s="25"/>
      <c r="B34" s="25"/>
      <c r="C34" s="19"/>
      <c r="D34" s="19"/>
      <c r="E34" s="33" t="s">
        <v>294</v>
      </c>
      <c r="F34" s="33"/>
      <c r="G34" s="31"/>
      <c r="H34" s="31"/>
    </row>
    <row r="35" spans="1:8" s="2" customFormat="1" ht="21.75" customHeight="1">
      <c r="A35" s="25"/>
      <c r="B35" s="25"/>
      <c r="C35" s="19"/>
      <c r="D35" s="19"/>
      <c r="E35" s="33" t="s">
        <v>295</v>
      </c>
      <c r="F35" s="33"/>
      <c r="G35" s="31"/>
      <c r="H35" s="31"/>
    </row>
    <row r="36" spans="1:8" s="2" customFormat="1" ht="21.75" customHeight="1">
      <c r="A36" s="25"/>
      <c r="B36" s="25"/>
      <c r="C36" s="19" t="s">
        <v>303</v>
      </c>
      <c r="D36" s="19"/>
      <c r="E36" s="33" t="s">
        <v>293</v>
      </c>
      <c r="F36" s="33"/>
      <c r="G36" s="31"/>
      <c r="H36" s="31"/>
    </row>
    <row r="37" spans="1:8" s="2" customFormat="1" ht="21.75" customHeight="1">
      <c r="A37" s="25"/>
      <c r="B37" s="25"/>
      <c r="C37" s="19"/>
      <c r="D37" s="19"/>
      <c r="E37" s="33" t="s">
        <v>294</v>
      </c>
      <c r="F37" s="33"/>
      <c r="G37" s="31"/>
      <c r="H37" s="31"/>
    </row>
    <row r="38" spans="1:8" s="2" customFormat="1" ht="21.75" customHeight="1">
      <c r="A38" s="25"/>
      <c r="B38" s="25"/>
      <c r="C38" s="19"/>
      <c r="D38" s="19"/>
      <c r="E38" s="33" t="s">
        <v>295</v>
      </c>
      <c r="F38" s="33"/>
      <c r="G38" s="31"/>
      <c r="H38" s="31"/>
    </row>
    <row r="39" spans="1:8" s="2" customFormat="1" ht="21.75" customHeight="1">
      <c r="A39" s="25"/>
      <c r="B39" s="19" t="s">
        <v>304</v>
      </c>
      <c r="C39" s="19" t="s">
        <v>305</v>
      </c>
      <c r="D39" s="19"/>
      <c r="E39" s="33" t="s">
        <v>293</v>
      </c>
      <c r="F39" s="33"/>
      <c r="G39" s="31"/>
      <c r="H39" s="31"/>
    </row>
    <row r="40" spans="1:8" s="2" customFormat="1" ht="21.75" customHeight="1">
      <c r="A40" s="25"/>
      <c r="B40" s="19"/>
      <c r="C40" s="19"/>
      <c r="D40" s="19"/>
      <c r="E40" s="33" t="s">
        <v>294</v>
      </c>
      <c r="F40" s="33"/>
      <c r="G40" s="31"/>
      <c r="H40" s="31"/>
    </row>
    <row r="41" spans="1:8" s="2" customFormat="1" ht="21.75" customHeight="1">
      <c r="A41" s="25"/>
      <c r="B41" s="19"/>
      <c r="C41" s="19"/>
      <c r="D41" s="19"/>
      <c r="E41" s="33" t="s">
        <v>295</v>
      </c>
      <c r="F41" s="33"/>
      <c r="G41" s="31"/>
      <c r="H41" s="31"/>
    </row>
    <row r="42" spans="1:8" s="2" customFormat="1" ht="21.75" customHeight="1">
      <c r="A42" s="25" t="s">
        <v>306</v>
      </c>
      <c r="B42" s="34" t="s">
        <v>307</v>
      </c>
      <c r="C42" s="34"/>
      <c r="D42" s="34"/>
      <c r="E42" s="34"/>
      <c r="F42" s="34"/>
      <c r="G42" s="34"/>
      <c r="H42" s="34"/>
    </row>
    <row r="43" spans="1:8" s="18" customFormat="1" ht="24" customHeight="1">
      <c r="A43" s="35"/>
      <c r="B43" s="36"/>
      <c r="C43" s="36"/>
      <c r="D43" s="36"/>
      <c r="E43" s="36"/>
      <c r="F43" s="36"/>
      <c r="G43" s="36"/>
      <c r="H43" s="36"/>
    </row>
  </sheetData>
  <sheetProtection/>
  <mergeCells count="37">
    <mergeCell ref="A2:H2"/>
    <mergeCell ref="A3:H3"/>
    <mergeCell ref="A4:C4"/>
    <mergeCell ref="D4:H4"/>
    <mergeCell ref="A5:C5"/>
    <mergeCell ref="D5:E5"/>
    <mergeCell ref="G5:H5"/>
    <mergeCell ref="D8:E8"/>
    <mergeCell ref="D9:E9"/>
    <mergeCell ref="D10:E10"/>
    <mergeCell ref="D11:E11"/>
    <mergeCell ref="B12:E12"/>
    <mergeCell ref="F12:H12"/>
    <mergeCell ref="B13:E13"/>
    <mergeCell ref="F13:H13"/>
    <mergeCell ref="C14:D14"/>
    <mergeCell ref="B42:H42"/>
    <mergeCell ref="A43:H43"/>
    <mergeCell ref="A12:A13"/>
    <mergeCell ref="A14:A41"/>
    <mergeCell ref="B15:B26"/>
    <mergeCell ref="B27:B38"/>
    <mergeCell ref="B39:B41"/>
    <mergeCell ref="F6:F7"/>
    <mergeCell ref="G6:G7"/>
    <mergeCell ref="H6:H7"/>
    <mergeCell ref="C27:D29"/>
    <mergeCell ref="C30:D32"/>
    <mergeCell ref="C33:D35"/>
    <mergeCell ref="C36:D38"/>
    <mergeCell ref="D6:E7"/>
    <mergeCell ref="C15:D17"/>
    <mergeCell ref="C18:D20"/>
    <mergeCell ref="C21:D23"/>
    <mergeCell ref="C24:D26"/>
    <mergeCell ref="C39:D41"/>
    <mergeCell ref="A6:C11"/>
  </mergeCells>
  <printOptions/>
  <pageMargins left="1.1020833333333333" right="0.11805555555555555" top="0.4326388888888889" bottom="0.5506944444444445" header="0.19652777777777777" footer="0.15694444444444444"/>
  <pageSetup orientation="portrait" paperSize="9" scale="80"/>
</worksheet>
</file>

<file path=xl/worksheets/sheet13.xml><?xml version="1.0" encoding="utf-8"?>
<worksheet xmlns="http://schemas.openxmlformats.org/spreadsheetml/2006/main" xmlns:r="http://schemas.openxmlformats.org/officeDocument/2006/relationships">
  <dimension ref="A1:L18"/>
  <sheetViews>
    <sheetView tabSelected="1" zoomScaleSheetLayoutView="100" workbookViewId="0" topLeftCell="A1">
      <selection activeCell="H11" sqref="H11"/>
    </sheetView>
  </sheetViews>
  <sheetFormatPr defaultColWidth="12" defaultRowHeight="11.25"/>
  <cols>
    <col min="1" max="1" width="9" style="2" customWidth="1"/>
    <col min="2" max="2" width="7.16015625" style="2" customWidth="1"/>
    <col min="3" max="3" width="16.16015625" style="2" customWidth="1"/>
    <col min="4" max="4" width="9.33203125" style="2" customWidth="1"/>
    <col min="5" max="5" width="26.16015625" style="2" customWidth="1"/>
    <col min="6" max="6" width="30.5" style="2" customWidth="1"/>
    <col min="7" max="7" width="18" style="2" customWidth="1"/>
    <col min="8" max="8" width="12.16015625" style="2" customWidth="1"/>
    <col min="9" max="9" width="8.66015625" style="2" customWidth="1"/>
    <col min="10" max="10" width="8.5" style="2" customWidth="1"/>
    <col min="11" max="11" width="12.33203125" style="2" customWidth="1"/>
    <col min="12" max="16384" width="12" style="2" customWidth="1"/>
  </cols>
  <sheetData>
    <row r="1" spans="1:4" s="1" customFormat="1" ht="16.5" customHeight="1">
      <c r="A1" s="5" t="s">
        <v>34</v>
      </c>
      <c r="B1" s="6"/>
      <c r="C1" s="6"/>
      <c r="D1" s="6"/>
    </row>
    <row r="2" spans="1:12" s="2" customFormat="1" ht="23.25" customHeight="1">
      <c r="A2" s="7" t="s">
        <v>35</v>
      </c>
      <c r="B2" s="7"/>
      <c r="C2" s="7"/>
      <c r="D2" s="7"/>
      <c r="E2" s="7"/>
      <c r="F2" s="7"/>
      <c r="G2" s="7"/>
      <c r="H2" s="7"/>
      <c r="I2" s="7"/>
      <c r="J2" s="7"/>
      <c r="K2" s="7"/>
      <c r="L2" s="7"/>
    </row>
    <row r="3" spans="1:12" s="2" customFormat="1" ht="18" customHeight="1">
      <c r="A3" s="8" t="s">
        <v>269</v>
      </c>
      <c r="B3" s="8"/>
      <c r="C3" s="8"/>
      <c r="D3" s="8"/>
      <c r="E3" s="8"/>
      <c r="F3" s="8"/>
      <c r="G3" s="8"/>
      <c r="H3" s="8"/>
      <c r="I3" s="8"/>
      <c r="J3" s="8"/>
      <c r="K3" s="8"/>
      <c r="L3" s="8"/>
    </row>
    <row r="4" spans="1:12" s="3" customFormat="1" ht="16.5" customHeight="1">
      <c r="A4" s="9" t="s">
        <v>308</v>
      </c>
      <c r="B4" s="9"/>
      <c r="C4" s="9"/>
      <c r="D4" s="9"/>
      <c r="E4" s="9"/>
      <c r="F4" s="9" t="s">
        <v>309</v>
      </c>
      <c r="G4" s="9"/>
      <c r="H4" s="9"/>
      <c r="I4" s="9"/>
      <c r="J4" s="9"/>
      <c r="K4" s="9"/>
      <c r="L4" s="9"/>
    </row>
    <row r="5" spans="1:12" s="3" customFormat="1" ht="24" customHeight="1">
      <c r="A5" s="10" t="s">
        <v>310</v>
      </c>
      <c r="B5" s="10"/>
      <c r="C5" s="10"/>
      <c r="D5" s="10"/>
      <c r="E5" s="10"/>
      <c r="F5" s="11"/>
      <c r="G5" s="11"/>
      <c r="H5" s="11"/>
      <c r="I5" s="11"/>
      <c r="J5" s="11"/>
      <c r="K5" s="11"/>
      <c r="L5" s="11"/>
    </row>
    <row r="6" spans="1:12" s="3" customFormat="1" ht="24" customHeight="1">
      <c r="A6" s="10" t="s">
        <v>311</v>
      </c>
      <c r="B6" s="10"/>
      <c r="C6" s="10"/>
      <c r="D6" s="10"/>
      <c r="E6" s="10"/>
      <c r="F6" s="11"/>
      <c r="G6" s="11"/>
      <c r="H6" s="11"/>
      <c r="I6" s="11"/>
      <c r="J6" s="11"/>
      <c r="K6" s="11"/>
      <c r="L6" s="11"/>
    </row>
    <row r="7" spans="1:12" s="3" customFormat="1" ht="24" customHeight="1">
      <c r="A7" s="10" t="s">
        <v>312</v>
      </c>
      <c r="B7" s="10"/>
      <c r="C7" s="10"/>
      <c r="D7" s="10"/>
      <c r="E7" s="10"/>
      <c r="F7" s="11"/>
      <c r="G7" s="11"/>
      <c r="H7" s="11"/>
      <c r="I7" s="11"/>
      <c r="J7" s="11"/>
      <c r="K7" s="11"/>
      <c r="L7" s="11"/>
    </row>
    <row r="8" spans="1:12" s="4" customFormat="1" ht="42.75" customHeight="1">
      <c r="A8" s="12" t="s">
        <v>285</v>
      </c>
      <c r="B8" s="12" t="s">
        <v>286</v>
      </c>
      <c r="C8" s="12" t="s">
        <v>287</v>
      </c>
      <c r="D8" s="12" t="s">
        <v>313</v>
      </c>
      <c r="E8" s="12" t="s">
        <v>314</v>
      </c>
      <c r="F8" s="12" t="s">
        <v>315</v>
      </c>
      <c r="G8" s="12" t="s">
        <v>316</v>
      </c>
      <c r="H8" s="12" t="s">
        <v>317</v>
      </c>
      <c r="I8" s="12" t="s">
        <v>318</v>
      </c>
      <c r="J8" s="12" t="s">
        <v>319</v>
      </c>
      <c r="K8" s="12" t="s">
        <v>320</v>
      </c>
      <c r="L8" s="12" t="s">
        <v>321</v>
      </c>
    </row>
    <row r="9" spans="1:12" s="4" customFormat="1" ht="108" customHeight="1">
      <c r="A9" s="12" t="s">
        <v>322</v>
      </c>
      <c r="B9" s="12" t="s">
        <v>323</v>
      </c>
      <c r="C9" s="12" t="s">
        <v>324</v>
      </c>
      <c r="D9" s="13">
        <v>10</v>
      </c>
      <c r="E9" s="13" t="s">
        <v>325</v>
      </c>
      <c r="F9" s="13" t="s">
        <v>326</v>
      </c>
      <c r="G9" s="13" t="s">
        <v>327</v>
      </c>
      <c r="H9" s="13"/>
      <c r="I9" s="13"/>
      <c r="J9" s="13"/>
      <c r="K9" s="13"/>
      <c r="L9" s="13"/>
    </row>
    <row r="10" spans="1:12" s="4" customFormat="1" ht="129" customHeight="1">
      <c r="A10" s="12"/>
      <c r="B10" s="12"/>
      <c r="C10" s="12" t="s">
        <v>328</v>
      </c>
      <c r="D10" s="13">
        <v>5</v>
      </c>
      <c r="E10" s="13" t="s">
        <v>329</v>
      </c>
      <c r="F10" s="13" t="s">
        <v>330</v>
      </c>
      <c r="G10" s="13"/>
      <c r="H10" s="13"/>
      <c r="I10" s="13"/>
      <c r="J10" s="13"/>
      <c r="K10" s="13"/>
      <c r="L10" s="13"/>
    </row>
    <row r="11" spans="1:12" s="4" customFormat="1" ht="141.75" customHeight="1">
      <c r="A11" s="12" t="s">
        <v>322</v>
      </c>
      <c r="B11" s="12" t="s">
        <v>331</v>
      </c>
      <c r="C11" s="12" t="s">
        <v>332</v>
      </c>
      <c r="D11" s="13">
        <v>5</v>
      </c>
      <c r="E11" s="13" t="s">
        <v>333</v>
      </c>
      <c r="F11" s="13" t="s">
        <v>334</v>
      </c>
      <c r="G11" s="13" t="s">
        <v>335</v>
      </c>
      <c r="H11" s="13"/>
      <c r="I11" s="13"/>
      <c r="J11" s="13"/>
      <c r="K11" s="13"/>
      <c r="L11" s="13"/>
    </row>
    <row r="12" spans="1:12" s="4" customFormat="1" ht="81.75" customHeight="1">
      <c r="A12" s="12"/>
      <c r="B12" s="12"/>
      <c r="C12" s="12" t="s">
        <v>336</v>
      </c>
      <c r="D12" s="13">
        <v>5</v>
      </c>
      <c r="E12" s="13" t="s">
        <v>337</v>
      </c>
      <c r="F12" s="13" t="s">
        <v>338</v>
      </c>
      <c r="G12" s="13" t="s">
        <v>339</v>
      </c>
      <c r="H12" s="13"/>
      <c r="I12" s="13"/>
      <c r="J12" s="13"/>
      <c r="K12" s="13"/>
      <c r="L12" s="13"/>
    </row>
    <row r="13" spans="1:12" s="4" customFormat="1" ht="102.75" customHeight="1">
      <c r="A13" s="12" t="s">
        <v>340</v>
      </c>
      <c r="B13" s="12" t="s">
        <v>341</v>
      </c>
      <c r="C13" s="12" t="s">
        <v>342</v>
      </c>
      <c r="D13" s="13">
        <v>5</v>
      </c>
      <c r="E13" s="13" t="s">
        <v>343</v>
      </c>
      <c r="F13" s="13" t="s">
        <v>344</v>
      </c>
      <c r="G13" s="13"/>
      <c r="H13" s="13"/>
      <c r="I13" s="13"/>
      <c r="J13" s="13"/>
      <c r="K13" s="13"/>
      <c r="L13" s="13"/>
    </row>
    <row r="14" spans="1:12" s="4" customFormat="1" ht="81.75" customHeight="1">
      <c r="A14" s="12"/>
      <c r="B14" s="12"/>
      <c r="C14" s="12" t="s">
        <v>345</v>
      </c>
      <c r="D14" s="13">
        <v>5</v>
      </c>
      <c r="E14" s="13" t="s">
        <v>346</v>
      </c>
      <c r="F14" s="13" t="s">
        <v>347</v>
      </c>
      <c r="G14" s="13"/>
      <c r="H14" s="13"/>
      <c r="I14" s="13"/>
      <c r="J14" s="13"/>
      <c r="K14" s="13"/>
      <c r="L14" s="13"/>
    </row>
    <row r="15" spans="1:12" s="4" customFormat="1" ht="231" customHeight="1">
      <c r="A15" s="12" t="s">
        <v>340</v>
      </c>
      <c r="B15" s="14" t="s">
        <v>341</v>
      </c>
      <c r="C15" s="12" t="s">
        <v>348</v>
      </c>
      <c r="D15" s="13">
        <v>5</v>
      </c>
      <c r="E15" s="13" t="s">
        <v>349</v>
      </c>
      <c r="F15" s="13" t="s">
        <v>350</v>
      </c>
      <c r="G15" s="13"/>
      <c r="H15" s="13"/>
      <c r="I15" s="13"/>
      <c r="J15" s="13"/>
      <c r="K15" s="13"/>
      <c r="L15" s="13"/>
    </row>
    <row r="16" spans="1:12" s="4" customFormat="1" ht="111" customHeight="1">
      <c r="A16" s="12" t="s">
        <v>351</v>
      </c>
      <c r="B16" s="12" t="s">
        <v>352</v>
      </c>
      <c r="C16" s="12" t="s">
        <v>353</v>
      </c>
      <c r="D16" s="13">
        <v>40</v>
      </c>
      <c r="E16" s="13" t="s">
        <v>354</v>
      </c>
      <c r="F16" s="13"/>
      <c r="G16" s="13"/>
      <c r="H16" s="13"/>
      <c r="I16" s="13"/>
      <c r="J16" s="13"/>
      <c r="K16" s="13"/>
      <c r="L16" s="13"/>
    </row>
    <row r="17" spans="1:12" s="4" customFormat="1" ht="130.5" customHeight="1">
      <c r="A17" s="13"/>
      <c r="B17" s="13"/>
      <c r="C17" s="12" t="s">
        <v>355</v>
      </c>
      <c r="D17" s="13">
        <v>20</v>
      </c>
      <c r="E17" s="13" t="s">
        <v>354</v>
      </c>
      <c r="F17" s="13"/>
      <c r="G17" s="13"/>
      <c r="H17" s="13"/>
      <c r="I17" s="13"/>
      <c r="J17" s="13"/>
      <c r="K17" s="13"/>
      <c r="L17" s="13"/>
    </row>
    <row r="18" spans="1:12" s="4" customFormat="1" ht="36.75" customHeight="1">
      <c r="A18" s="15" t="s">
        <v>356</v>
      </c>
      <c r="B18" s="16"/>
      <c r="C18" s="16"/>
      <c r="D18" s="16"/>
      <c r="E18" s="16"/>
      <c r="F18" s="16"/>
      <c r="G18" s="16"/>
      <c r="H18" s="16"/>
      <c r="I18" s="16"/>
      <c r="J18" s="16"/>
      <c r="K18" s="16"/>
      <c r="L18" s="17"/>
    </row>
  </sheetData>
  <sheetProtection/>
  <mergeCells count="19">
    <mergeCell ref="A2:L2"/>
    <mergeCell ref="A3:L3"/>
    <mergeCell ref="A4:E4"/>
    <mergeCell ref="F4:L4"/>
    <mergeCell ref="A5:E5"/>
    <mergeCell ref="F5:L5"/>
    <mergeCell ref="A6:E6"/>
    <mergeCell ref="F6:L6"/>
    <mergeCell ref="A7:E7"/>
    <mergeCell ref="F7:L7"/>
    <mergeCell ref="A18:L18"/>
    <mergeCell ref="A9:A10"/>
    <mergeCell ref="A11:A12"/>
    <mergeCell ref="A13:A14"/>
    <mergeCell ref="A16:A17"/>
    <mergeCell ref="B9:B10"/>
    <mergeCell ref="B11:B12"/>
    <mergeCell ref="B13:B14"/>
    <mergeCell ref="B16:B17"/>
  </mergeCells>
  <printOptions/>
  <pageMargins left="0.7083333333333334" right="0.11805555555555555" top="0.15694444444444444" bottom="0.2361111111111111" header="0.2361111111111111" footer="0.07847222222222222"/>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B8" sqref="B8:J8"/>
    </sheetView>
  </sheetViews>
  <sheetFormatPr defaultColWidth="9.33203125" defaultRowHeight="11.25"/>
  <cols>
    <col min="1" max="1" width="19.33203125" style="47" customWidth="1"/>
    <col min="2" max="9" width="9.33203125" style="47" customWidth="1"/>
    <col min="10" max="10" width="31.33203125" style="47" customWidth="1"/>
    <col min="11" max="11" width="14.33203125" style="47" customWidth="1"/>
    <col min="12" max="12" width="49.33203125" style="47" customWidth="1"/>
    <col min="13" max="16384" width="9.33203125" style="47" customWidth="1"/>
  </cols>
  <sheetData>
    <row r="1" spans="1:12" ht="22.5">
      <c r="A1" s="182" t="s">
        <v>5</v>
      </c>
      <c r="B1" s="182"/>
      <c r="C1" s="182"/>
      <c r="D1" s="182"/>
      <c r="E1" s="182"/>
      <c r="F1" s="182"/>
      <c r="G1" s="182"/>
      <c r="H1" s="182"/>
      <c r="I1" s="182"/>
      <c r="J1" s="182"/>
      <c r="K1" s="182"/>
      <c r="L1" s="182"/>
    </row>
    <row r="2" spans="1:12" s="179" customFormat="1" ht="9" customHeight="1">
      <c r="A2" s="183" t="s">
        <v>6</v>
      </c>
      <c r="B2" s="184" t="s">
        <v>7</v>
      </c>
      <c r="C2" s="184"/>
      <c r="D2" s="184"/>
      <c r="E2" s="184"/>
      <c r="F2" s="184"/>
      <c r="G2" s="184"/>
      <c r="H2" s="184"/>
      <c r="I2" s="184"/>
      <c r="J2" s="184"/>
      <c r="K2" s="184" t="s">
        <v>8</v>
      </c>
      <c r="L2" s="184" t="s">
        <v>9</v>
      </c>
    </row>
    <row r="3" spans="1:12" ht="11.25">
      <c r="A3" s="183"/>
      <c r="B3" s="184"/>
      <c r="C3" s="184"/>
      <c r="D3" s="184"/>
      <c r="E3" s="184"/>
      <c r="F3" s="184"/>
      <c r="G3" s="184"/>
      <c r="H3" s="184"/>
      <c r="I3" s="184"/>
      <c r="J3" s="184"/>
      <c r="K3" s="184"/>
      <c r="L3" s="184"/>
    </row>
    <row r="4" spans="1:12" s="180" customFormat="1" ht="24.75" customHeight="1">
      <c r="A4" s="185" t="s">
        <v>10</v>
      </c>
      <c r="B4" s="186" t="s">
        <v>11</v>
      </c>
      <c r="C4" s="187"/>
      <c r="D4" s="187"/>
      <c r="E4" s="187"/>
      <c r="F4" s="187"/>
      <c r="G4" s="187"/>
      <c r="H4" s="187"/>
      <c r="I4" s="187"/>
      <c r="J4" s="187"/>
      <c r="K4" s="194" t="s">
        <v>12</v>
      </c>
      <c r="L4" s="194"/>
    </row>
    <row r="5" spans="1:12" s="180" customFormat="1" ht="24.75" customHeight="1">
      <c r="A5" s="185" t="s">
        <v>13</v>
      </c>
      <c r="B5" s="186" t="s">
        <v>14</v>
      </c>
      <c r="C5" s="187"/>
      <c r="D5" s="187"/>
      <c r="E5" s="187"/>
      <c r="F5" s="187"/>
      <c r="G5" s="187"/>
      <c r="H5" s="187"/>
      <c r="I5" s="187"/>
      <c r="J5" s="187"/>
      <c r="K5" s="194" t="s">
        <v>12</v>
      </c>
      <c r="L5" s="195"/>
    </row>
    <row r="6" spans="1:12" s="180" customFormat="1" ht="24.75" customHeight="1">
      <c r="A6" s="185" t="s">
        <v>15</v>
      </c>
      <c r="B6" s="186" t="s">
        <v>16</v>
      </c>
      <c r="C6" s="187"/>
      <c r="D6" s="187"/>
      <c r="E6" s="187"/>
      <c r="F6" s="187"/>
      <c r="G6" s="187"/>
      <c r="H6" s="187"/>
      <c r="I6" s="187"/>
      <c r="J6" s="187"/>
      <c r="K6" s="194" t="s">
        <v>12</v>
      </c>
      <c r="L6" s="195"/>
    </row>
    <row r="7" spans="1:12" s="180" customFormat="1" ht="24.75" customHeight="1">
      <c r="A7" s="185" t="s">
        <v>17</v>
      </c>
      <c r="B7" s="186" t="s">
        <v>18</v>
      </c>
      <c r="C7" s="187"/>
      <c r="D7" s="187"/>
      <c r="E7" s="187"/>
      <c r="F7" s="187"/>
      <c r="G7" s="187"/>
      <c r="H7" s="187"/>
      <c r="I7" s="187"/>
      <c r="J7" s="187"/>
      <c r="K7" s="194" t="s">
        <v>12</v>
      </c>
      <c r="L7" s="187"/>
    </row>
    <row r="8" spans="1:12" s="180" customFormat="1" ht="24.75" customHeight="1">
      <c r="A8" s="185" t="s">
        <v>19</v>
      </c>
      <c r="B8" s="186" t="s">
        <v>20</v>
      </c>
      <c r="C8" s="187"/>
      <c r="D8" s="187"/>
      <c r="E8" s="187"/>
      <c r="F8" s="187"/>
      <c r="G8" s="187"/>
      <c r="H8" s="187"/>
      <c r="I8" s="187"/>
      <c r="J8" s="187"/>
      <c r="K8" s="194" t="s">
        <v>12</v>
      </c>
      <c r="L8" s="196"/>
    </row>
    <row r="9" spans="1:12" s="180" customFormat="1" ht="24.75" customHeight="1">
      <c r="A9" s="185" t="s">
        <v>21</v>
      </c>
      <c r="B9" s="186" t="s">
        <v>22</v>
      </c>
      <c r="C9" s="187"/>
      <c r="D9" s="187"/>
      <c r="E9" s="187"/>
      <c r="F9" s="187"/>
      <c r="G9" s="187"/>
      <c r="H9" s="187"/>
      <c r="I9" s="187"/>
      <c r="J9" s="187"/>
      <c r="K9" s="194" t="s">
        <v>12</v>
      </c>
      <c r="L9" s="196"/>
    </row>
    <row r="10" spans="1:12" s="180" customFormat="1" ht="24.75" customHeight="1">
      <c r="A10" s="185" t="s">
        <v>23</v>
      </c>
      <c r="B10" s="186" t="s">
        <v>24</v>
      </c>
      <c r="C10" s="187"/>
      <c r="D10" s="187"/>
      <c r="E10" s="187"/>
      <c r="F10" s="187"/>
      <c r="G10" s="187"/>
      <c r="H10" s="187"/>
      <c r="I10" s="187"/>
      <c r="J10" s="187"/>
      <c r="K10" s="194" t="s">
        <v>25</v>
      </c>
      <c r="L10" s="194" t="s">
        <v>26</v>
      </c>
    </row>
    <row r="11" spans="1:12" s="180" customFormat="1" ht="24.75" customHeight="1">
      <c r="A11" s="185" t="s">
        <v>27</v>
      </c>
      <c r="B11" s="188" t="s">
        <v>28</v>
      </c>
      <c r="C11" s="189"/>
      <c r="D11" s="189"/>
      <c r="E11" s="189"/>
      <c r="F11" s="189"/>
      <c r="G11" s="189"/>
      <c r="H11" s="189"/>
      <c r="I11" s="189"/>
      <c r="J11" s="189"/>
      <c r="K11" s="194" t="s">
        <v>12</v>
      </c>
      <c r="L11" s="197"/>
    </row>
    <row r="12" spans="1:12" s="181" customFormat="1" ht="27" customHeight="1">
      <c r="A12" s="185" t="s">
        <v>29</v>
      </c>
      <c r="B12" s="190" t="s">
        <v>30</v>
      </c>
      <c r="C12" s="191"/>
      <c r="D12" s="191"/>
      <c r="E12" s="191"/>
      <c r="F12" s="191"/>
      <c r="G12" s="191"/>
      <c r="H12" s="191"/>
      <c r="I12" s="191"/>
      <c r="J12" s="191"/>
      <c r="K12" s="194" t="s">
        <v>12</v>
      </c>
      <c r="L12" s="184"/>
    </row>
    <row r="13" spans="1:12" ht="27" customHeight="1">
      <c r="A13" s="185" t="s">
        <v>31</v>
      </c>
      <c r="B13" s="192" t="s">
        <v>32</v>
      </c>
      <c r="C13" s="193"/>
      <c r="D13" s="193"/>
      <c r="E13" s="193"/>
      <c r="F13" s="193"/>
      <c r="G13" s="193"/>
      <c r="H13" s="193"/>
      <c r="I13" s="193"/>
      <c r="J13" s="198"/>
      <c r="K13" s="194" t="s">
        <v>25</v>
      </c>
      <c r="L13" s="194" t="s">
        <v>33</v>
      </c>
    </row>
    <row r="14" spans="1:12" ht="24.75" customHeight="1">
      <c r="A14" s="185" t="s">
        <v>34</v>
      </c>
      <c r="B14" s="192" t="s">
        <v>35</v>
      </c>
      <c r="C14" s="193"/>
      <c r="D14" s="193"/>
      <c r="E14" s="193"/>
      <c r="F14" s="193"/>
      <c r="G14" s="193"/>
      <c r="H14" s="193"/>
      <c r="I14" s="193"/>
      <c r="J14" s="198"/>
      <c r="K14" s="194" t="s">
        <v>25</v>
      </c>
      <c r="L14" s="194" t="s">
        <v>33</v>
      </c>
    </row>
  </sheetData>
  <sheetProtection/>
  <mergeCells count="16">
    <mergeCell ref="A1:L1"/>
    <mergeCell ref="B4:J4"/>
    <mergeCell ref="B5:J5"/>
    <mergeCell ref="B6:J6"/>
    <mergeCell ref="B7:J7"/>
    <mergeCell ref="B8:J8"/>
    <mergeCell ref="B9:J9"/>
    <mergeCell ref="B10:J10"/>
    <mergeCell ref="B11:J11"/>
    <mergeCell ref="B12:J12"/>
    <mergeCell ref="B13:J13"/>
    <mergeCell ref="B14:J14"/>
    <mergeCell ref="A2:A3"/>
    <mergeCell ref="K2:K3"/>
    <mergeCell ref="L2:L3"/>
    <mergeCell ref="B2:J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workbookViewId="0" topLeftCell="D1">
      <selection activeCell="F12" sqref="F12"/>
    </sheetView>
  </sheetViews>
  <sheetFormatPr defaultColWidth="9.16015625" defaultRowHeight="12.75" customHeight="1"/>
  <cols>
    <col min="1" max="1" width="40.5" style="0" customWidth="1"/>
    <col min="2" max="2" width="23.33203125" style="165" customWidth="1"/>
    <col min="3" max="3" width="41" style="0" customWidth="1"/>
    <col min="4" max="4" width="28.66015625" style="165" customWidth="1"/>
    <col min="5" max="5" width="43" style="0" customWidth="1"/>
    <col min="6" max="6" width="24.16015625" style="0" customWidth="1"/>
  </cols>
  <sheetData>
    <row r="1" spans="1:6" ht="22.5" customHeight="1">
      <c r="A1" s="136" t="s">
        <v>10</v>
      </c>
      <c r="B1" s="137"/>
      <c r="C1" s="137"/>
      <c r="D1" s="137"/>
      <c r="E1" s="137"/>
      <c r="F1" s="138"/>
    </row>
    <row r="2" spans="1:6" ht="22.5" customHeight="1">
      <c r="A2" s="139" t="s">
        <v>11</v>
      </c>
      <c r="B2" s="140"/>
      <c r="C2" s="140"/>
      <c r="D2" s="140"/>
      <c r="E2" s="140"/>
      <c r="F2" s="140"/>
    </row>
    <row r="3" spans="1:6" ht="22.5" customHeight="1">
      <c r="A3" s="141"/>
      <c r="B3" s="141"/>
      <c r="C3" s="142"/>
      <c r="D3" s="142"/>
      <c r="E3" s="144"/>
      <c r="F3" s="145" t="s">
        <v>36</v>
      </c>
    </row>
    <row r="4" spans="1:6" ht="22.5" customHeight="1">
      <c r="A4" s="146" t="s">
        <v>37</v>
      </c>
      <c r="B4" s="146"/>
      <c r="C4" s="146" t="s">
        <v>38</v>
      </c>
      <c r="D4" s="146"/>
      <c r="E4" s="146"/>
      <c r="F4" s="146"/>
    </row>
    <row r="5" spans="1:6" ht="22.5" customHeight="1">
      <c r="A5" s="146" t="s">
        <v>39</v>
      </c>
      <c r="B5" s="146" t="s">
        <v>40</v>
      </c>
      <c r="C5" s="146" t="s">
        <v>41</v>
      </c>
      <c r="D5" s="146" t="s">
        <v>40</v>
      </c>
      <c r="E5" s="146" t="s">
        <v>42</v>
      </c>
      <c r="F5" s="146" t="s">
        <v>40</v>
      </c>
    </row>
    <row r="6" spans="1:6" ht="22.5" customHeight="1">
      <c r="A6" s="147" t="s">
        <v>43</v>
      </c>
      <c r="B6" s="148">
        <f>SUM(B7,B12,B13,B15,B16,B17)</f>
        <v>2600.59</v>
      </c>
      <c r="C6" s="147" t="s">
        <v>43</v>
      </c>
      <c r="D6" s="148">
        <f>SUM(D7:D34)</f>
        <v>2600.59</v>
      </c>
      <c r="E6" s="149" t="s">
        <v>43</v>
      </c>
      <c r="F6" s="148">
        <f>SUM(F7,F12,F23,F24,F25)</f>
        <v>2600.59</v>
      </c>
    </row>
    <row r="7" spans="1:6" ht="22.5" customHeight="1">
      <c r="A7" s="150" t="s">
        <v>44</v>
      </c>
      <c r="B7" s="148">
        <v>2600.59</v>
      </c>
      <c r="C7" s="151" t="s">
        <v>45</v>
      </c>
      <c r="D7" s="148">
        <v>2105.17</v>
      </c>
      <c r="E7" s="149" t="s">
        <v>46</v>
      </c>
      <c r="F7" s="148">
        <v>1680.28</v>
      </c>
    </row>
    <row r="8" spans="1:8" ht="22.5" customHeight="1">
      <c r="A8" s="150" t="s">
        <v>47</v>
      </c>
      <c r="B8" s="148">
        <v>2600.59</v>
      </c>
      <c r="C8" s="151" t="s">
        <v>48</v>
      </c>
      <c r="D8" s="148"/>
      <c r="E8" s="149" t="s">
        <v>49</v>
      </c>
      <c r="F8" s="148">
        <v>1311.47</v>
      </c>
      <c r="H8" s="48"/>
    </row>
    <row r="9" spans="1:6" ht="22.5" customHeight="1">
      <c r="A9" s="152" t="s">
        <v>50</v>
      </c>
      <c r="B9" s="148"/>
      <c r="C9" s="151" t="s">
        <v>51</v>
      </c>
      <c r="D9" s="148"/>
      <c r="E9" s="149" t="s">
        <v>52</v>
      </c>
      <c r="F9" s="148">
        <v>368.8</v>
      </c>
    </row>
    <row r="10" spans="1:6" ht="22.5" customHeight="1">
      <c r="A10" s="150" t="s">
        <v>53</v>
      </c>
      <c r="B10" s="148"/>
      <c r="C10" s="151" t="s">
        <v>54</v>
      </c>
      <c r="D10" s="148"/>
      <c r="E10" s="149" t="s">
        <v>55</v>
      </c>
      <c r="F10" s="148"/>
    </row>
    <row r="11" spans="1:6" ht="22.5" customHeight="1">
      <c r="A11" s="150" t="s">
        <v>56</v>
      </c>
      <c r="B11" s="148"/>
      <c r="C11" s="151" t="s">
        <v>57</v>
      </c>
      <c r="D11" s="148"/>
      <c r="E11" s="149" t="s">
        <v>58</v>
      </c>
      <c r="F11" s="148"/>
    </row>
    <row r="12" spans="1:6" ht="22.5" customHeight="1">
      <c r="A12" s="150" t="s">
        <v>59</v>
      </c>
      <c r="B12" s="148"/>
      <c r="C12" s="151" t="s">
        <v>60</v>
      </c>
      <c r="D12" s="148"/>
      <c r="E12" s="149" t="s">
        <v>61</v>
      </c>
      <c r="F12" s="148">
        <v>920.31</v>
      </c>
    </row>
    <row r="13" spans="1:6" ht="22.5" customHeight="1">
      <c r="A13" s="150" t="s">
        <v>62</v>
      </c>
      <c r="B13" s="148"/>
      <c r="C13" s="151" t="s">
        <v>63</v>
      </c>
      <c r="D13" s="148">
        <v>10</v>
      </c>
      <c r="E13" s="149" t="s">
        <v>49</v>
      </c>
      <c r="F13" s="148"/>
    </row>
    <row r="14" spans="1:6" ht="22.5" customHeight="1">
      <c r="A14" s="150" t="s">
        <v>64</v>
      </c>
      <c r="B14" s="148"/>
      <c r="C14" s="151" t="s">
        <v>65</v>
      </c>
      <c r="D14" s="148"/>
      <c r="E14" s="149" t="s">
        <v>52</v>
      </c>
      <c r="F14" s="148"/>
    </row>
    <row r="15" spans="1:6" ht="22.5" customHeight="1">
      <c r="A15" s="150" t="s">
        <v>66</v>
      </c>
      <c r="B15" s="148"/>
      <c r="C15" s="151" t="s">
        <v>67</v>
      </c>
      <c r="D15" s="148"/>
      <c r="E15" s="149" t="s">
        <v>68</v>
      </c>
      <c r="F15" s="148"/>
    </row>
    <row r="16" spans="1:6" ht="22.5" customHeight="1">
      <c r="A16" s="154" t="s">
        <v>69</v>
      </c>
      <c r="B16" s="148"/>
      <c r="C16" s="151" t="s">
        <v>70</v>
      </c>
      <c r="D16" s="148">
        <v>40</v>
      </c>
      <c r="E16" s="149" t="s">
        <v>71</v>
      </c>
      <c r="F16" s="148"/>
    </row>
    <row r="17" spans="1:6" ht="22.5" customHeight="1">
      <c r="A17" s="154" t="s">
        <v>72</v>
      </c>
      <c r="B17" s="148"/>
      <c r="C17" s="151" t="s">
        <v>73</v>
      </c>
      <c r="D17" s="148">
        <v>62.17</v>
      </c>
      <c r="E17" s="149" t="s">
        <v>74</v>
      </c>
      <c r="F17" s="148"/>
    </row>
    <row r="18" spans="1:6" ht="22.5" customHeight="1">
      <c r="A18" s="154"/>
      <c r="B18" s="155"/>
      <c r="C18" s="151" t="s">
        <v>75</v>
      </c>
      <c r="D18" s="148">
        <v>324.14</v>
      </c>
      <c r="E18" s="149" t="s">
        <v>76</v>
      </c>
      <c r="F18" s="148">
        <v>920.31</v>
      </c>
    </row>
    <row r="19" spans="1:6" ht="22.5" customHeight="1">
      <c r="A19" s="86"/>
      <c r="B19" s="156"/>
      <c r="C19" s="151" t="s">
        <v>77</v>
      </c>
      <c r="D19" s="148">
        <v>54.79</v>
      </c>
      <c r="E19" s="149" t="s">
        <v>78</v>
      </c>
      <c r="F19" s="148"/>
    </row>
    <row r="20" spans="1:6" ht="22.5" customHeight="1">
      <c r="A20" s="86"/>
      <c r="B20" s="155"/>
      <c r="C20" s="151" t="s">
        <v>79</v>
      </c>
      <c r="D20" s="148"/>
      <c r="E20" s="149" t="s">
        <v>80</v>
      </c>
      <c r="F20" s="148"/>
    </row>
    <row r="21" spans="1:6" ht="22.5" customHeight="1">
      <c r="A21" s="102"/>
      <c r="B21" s="155"/>
      <c r="C21" s="151" t="s">
        <v>81</v>
      </c>
      <c r="D21" s="148"/>
      <c r="E21" s="149" t="s">
        <v>82</v>
      </c>
      <c r="F21" s="148"/>
    </row>
    <row r="22" spans="1:6" ht="22.5" customHeight="1">
      <c r="A22" s="108"/>
      <c r="B22" s="155"/>
      <c r="C22" s="151" t="s">
        <v>83</v>
      </c>
      <c r="D22" s="148"/>
      <c r="E22" s="149" t="s">
        <v>84</v>
      </c>
      <c r="F22" s="148"/>
    </row>
    <row r="23" spans="1:6" ht="22.5" customHeight="1">
      <c r="A23" s="88"/>
      <c r="B23" s="155"/>
      <c r="C23" s="151" t="s">
        <v>85</v>
      </c>
      <c r="D23" s="148"/>
      <c r="E23" s="158" t="s">
        <v>86</v>
      </c>
      <c r="F23" s="148"/>
    </row>
    <row r="24" spans="1:6" ht="22.5" customHeight="1">
      <c r="A24" s="88"/>
      <c r="B24" s="155"/>
      <c r="C24" s="151" t="s">
        <v>87</v>
      </c>
      <c r="D24" s="148"/>
      <c r="E24" s="158" t="s">
        <v>88</v>
      </c>
      <c r="F24" s="148"/>
    </row>
    <row r="25" spans="1:7" ht="22.5" customHeight="1">
      <c r="A25" s="88"/>
      <c r="B25" s="155"/>
      <c r="C25" s="151" t="s">
        <v>89</v>
      </c>
      <c r="D25" s="148"/>
      <c r="E25" s="158" t="s">
        <v>90</v>
      </c>
      <c r="F25" s="148"/>
      <c r="G25" s="48"/>
    </row>
    <row r="26" spans="1:8" ht="22.5" customHeight="1">
      <c r="A26" s="88"/>
      <c r="B26" s="155"/>
      <c r="C26" s="151" t="s">
        <v>91</v>
      </c>
      <c r="D26" s="148"/>
      <c r="E26" s="158"/>
      <c r="F26" s="148"/>
      <c r="G26" s="48"/>
      <c r="H26" s="48"/>
    </row>
    <row r="27" spans="1:8" ht="22.5" customHeight="1">
      <c r="A27" s="108"/>
      <c r="B27" s="156"/>
      <c r="C27" s="151" t="s">
        <v>92</v>
      </c>
      <c r="D27" s="148"/>
      <c r="E27" s="149"/>
      <c r="F27" s="148"/>
      <c r="G27" s="48"/>
      <c r="H27" s="48"/>
    </row>
    <row r="28" spans="1:8" ht="22.5" customHeight="1">
      <c r="A28" s="88"/>
      <c r="B28" s="155"/>
      <c r="C28" s="151" t="s">
        <v>93</v>
      </c>
      <c r="D28" s="148"/>
      <c r="E28" s="149"/>
      <c r="F28" s="148"/>
      <c r="G28" s="48"/>
      <c r="H28" s="48"/>
    </row>
    <row r="29" spans="1:8" ht="22.5" customHeight="1">
      <c r="A29" s="108"/>
      <c r="B29" s="156"/>
      <c r="C29" s="151" t="s">
        <v>94</v>
      </c>
      <c r="D29" s="148"/>
      <c r="E29" s="149"/>
      <c r="F29" s="148"/>
      <c r="G29" s="48"/>
      <c r="H29" s="48"/>
    </row>
    <row r="30" spans="1:7" ht="22.5" customHeight="1">
      <c r="A30" s="108"/>
      <c r="B30" s="155"/>
      <c r="C30" s="151" t="s">
        <v>95</v>
      </c>
      <c r="D30" s="148">
        <v>4.32</v>
      </c>
      <c r="E30" s="149"/>
      <c r="F30" s="148"/>
      <c r="G30" s="48"/>
    </row>
    <row r="31" spans="1:7" ht="22.5" customHeight="1">
      <c r="A31" s="108"/>
      <c r="B31" s="155"/>
      <c r="C31" s="151" t="s">
        <v>96</v>
      </c>
      <c r="D31" s="148"/>
      <c r="E31" s="149"/>
      <c r="F31" s="148"/>
      <c r="G31" s="48"/>
    </row>
    <row r="32" spans="1:7" ht="22.5" customHeight="1">
      <c r="A32" s="108"/>
      <c r="B32" s="155"/>
      <c r="C32" s="151" t="s">
        <v>97</v>
      </c>
      <c r="D32" s="148"/>
      <c r="E32" s="149"/>
      <c r="F32" s="148"/>
      <c r="G32" s="48"/>
    </row>
    <row r="33" spans="1:8" ht="22.5" customHeight="1">
      <c r="A33" s="108"/>
      <c r="B33" s="155"/>
      <c r="C33" s="151" t="s">
        <v>98</v>
      </c>
      <c r="D33" s="148"/>
      <c r="E33" s="149"/>
      <c r="F33" s="148"/>
      <c r="G33" s="48"/>
      <c r="H33" s="48"/>
    </row>
    <row r="34" spans="1:7" ht="22.5" customHeight="1">
      <c r="A34" s="102"/>
      <c r="B34" s="155"/>
      <c r="C34" s="151" t="s">
        <v>99</v>
      </c>
      <c r="D34" s="148"/>
      <c r="E34" s="149"/>
      <c r="F34" s="148"/>
      <c r="G34" s="48"/>
    </row>
    <row r="35" spans="1:6" ht="22.5" customHeight="1">
      <c r="A35" s="108"/>
      <c r="B35" s="155"/>
      <c r="C35" s="176"/>
      <c r="D35" s="148"/>
      <c r="E35" s="149"/>
      <c r="F35" s="148"/>
    </row>
    <row r="36" spans="1:6" ht="22.5" customHeight="1">
      <c r="A36" s="108"/>
      <c r="B36" s="155"/>
      <c r="C36" s="83"/>
      <c r="D36" s="159"/>
      <c r="E36" s="149"/>
      <c r="F36" s="148"/>
    </row>
    <row r="37" spans="1:6" ht="26.25" customHeight="1">
      <c r="A37" s="108"/>
      <c r="B37" s="155"/>
      <c r="C37" s="83"/>
      <c r="D37" s="159"/>
      <c r="E37" s="149"/>
      <c r="F37" s="160"/>
    </row>
    <row r="38" spans="1:6" ht="22.5" customHeight="1">
      <c r="A38" s="161" t="s">
        <v>100</v>
      </c>
      <c r="B38" s="156">
        <f>SUM(B6,B18)</f>
        <v>2600.59</v>
      </c>
      <c r="C38" s="161" t="s">
        <v>101</v>
      </c>
      <c r="D38" s="177">
        <f>SUM(D6,D35)</f>
        <v>2600.59</v>
      </c>
      <c r="E38" s="161" t="s">
        <v>101</v>
      </c>
      <c r="F38" s="160">
        <f>SUM(F6,F26)</f>
        <v>2600.59</v>
      </c>
    </row>
    <row r="39" spans="1:6" ht="22.5" customHeight="1">
      <c r="A39" s="157" t="s">
        <v>102</v>
      </c>
      <c r="B39" s="155"/>
      <c r="C39" s="154" t="s">
        <v>103</v>
      </c>
      <c r="D39" s="159">
        <f>SUM(B45)-SUM(D38)-SUM(D40)</f>
        <v>0</v>
      </c>
      <c r="E39" s="154" t="s">
        <v>103</v>
      </c>
      <c r="F39" s="160">
        <f>D39</f>
        <v>0</v>
      </c>
    </row>
    <row r="40" spans="1:6" ht="22.5" customHeight="1">
      <c r="A40" s="157" t="s">
        <v>104</v>
      </c>
      <c r="B40" s="155"/>
      <c r="C40" s="176" t="s">
        <v>105</v>
      </c>
      <c r="D40" s="148"/>
      <c r="E40" s="176" t="s">
        <v>105</v>
      </c>
      <c r="F40" s="148"/>
    </row>
    <row r="41" spans="1:6" ht="22.5" customHeight="1">
      <c r="A41" s="157" t="s">
        <v>106</v>
      </c>
      <c r="B41" s="178"/>
      <c r="C41" s="162"/>
      <c r="D41" s="159"/>
      <c r="E41" s="108"/>
      <c r="F41" s="159"/>
    </row>
    <row r="42" spans="1:6" ht="22.5" customHeight="1">
      <c r="A42" s="157" t="s">
        <v>107</v>
      </c>
      <c r="B42" s="155"/>
      <c r="C42" s="162"/>
      <c r="D42" s="159"/>
      <c r="E42" s="102"/>
      <c r="F42" s="159"/>
    </row>
    <row r="43" spans="1:6" ht="22.5" customHeight="1">
      <c r="A43" s="157" t="s">
        <v>108</v>
      </c>
      <c r="B43" s="155"/>
      <c r="C43" s="162"/>
      <c r="D43" s="163"/>
      <c r="E43" s="108"/>
      <c r="F43" s="159"/>
    </row>
    <row r="44" spans="1:6" ht="21" customHeight="1">
      <c r="A44" s="108"/>
      <c r="B44" s="155"/>
      <c r="C44" s="102"/>
      <c r="D44" s="163"/>
      <c r="E44" s="102"/>
      <c r="F44" s="163"/>
    </row>
    <row r="45" spans="1:6" ht="22.5" customHeight="1">
      <c r="A45" s="146" t="s">
        <v>109</v>
      </c>
      <c r="B45" s="156">
        <f aca="true" t="shared" si="0" ref="B45:F45">SUM(B38,B39,B40)</f>
        <v>2600.59</v>
      </c>
      <c r="C45" s="164" t="s">
        <v>110</v>
      </c>
      <c r="D45" s="163">
        <f t="shared" si="0"/>
        <v>2600.59</v>
      </c>
      <c r="E45" s="146" t="s">
        <v>110</v>
      </c>
      <c r="F45" s="148">
        <f t="shared" si="0"/>
        <v>2600.59</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dimension ref="A1:S43"/>
  <sheetViews>
    <sheetView showGridLines="0" showZeros="0" workbookViewId="0" topLeftCell="A1">
      <selection activeCell="E8" sqref="E8"/>
    </sheetView>
  </sheetViews>
  <sheetFormatPr defaultColWidth="9.16015625" defaultRowHeight="12.75" customHeight="1"/>
  <cols>
    <col min="1" max="1" width="13.66015625" style="0" customWidth="1"/>
    <col min="2" max="2" width="28.5" style="0" customWidth="1"/>
    <col min="3" max="3" width="10.16015625" style="0" customWidth="1"/>
    <col min="4" max="4" width="30.5"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6" width="14.33203125" style="0" customWidth="1"/>
    <col min="17" max="17" width="9.16015625" style="0" customWidth="1"/>
    <col min="18" max="18" width="14.33203125" style="0" customWidth="1"/>
    <col min="19" max="19" width="10.66015625" style="0" customWidth="1"/>
  </cols>
  <sheetData>
    <row r="1" spans="1:5" ht="29.25" customHeight="1">
      <c r="A1" s="48" t="s">
        <v>13</v>
      </c>
      <c r="B1" s="48"/>
      <c r="C1" s="48"/>
      <c r="D1" s="48"/>
      <c r="E1" s="48"/>
    </row>
    <row r="2" spans="1:19" ht="35.25" customHeight="1">
      <c r="A2" s="166" t="s">
        <v>14</v>
      </c>
      <c r="B2" s="166"/>
      <c r="C2" s="166"/>
      <c r="D2" s="166"/>
      <c r="E2" s="166"/>
      <c r="F2" s="166"/>
      <c r="G2" s="166"/>
      <c r="H2" s="166"/>
      <c r="I2" s="166"/>
      <c r="J2" s="166"/>
      <c r="K2" s="166"/>
      <c r="L2" s="166"/>
      <c r="M2" s="166"/>
      <c r="N2" s="166"/>
      <c r="O2" s="166"/>
      <c r="P2" s="166"/>
      <c r="Q2" s="166"/>
      <c r="R2" s="166"/>
      <c r="S2" s="175"/>
    </row>
    <row r="3" ht="21.75" customHeight="1">
      <c r="R3" s="94" t="s">
        <v>36</v>
      </c>
    </row>
    <row r="4" spans="1:18" ht="18" customHeight="1">
      <c r="A4" s="50" t="s">
        <v>111</v>
      </c>
      <c r="B4" s="50" t="s">
        <v>112</v>
      </c>
      <c r="C4" s="167" t="s">
        <v>113</v>
      </c>
      <c r="D4" s="167" t="s">
        <v>114</v>
      </c>
      <c r="E4" s="50" t="s">
        <v>115</v>
      </c>
      <c r="F4" s="50" t="s">
        <v>116</v>
      </c>
      <c r="G4" s="50"/>
      <c r="H4" s="50"/>
      <c r="I4" s="50"/>
      <c r="J4" s="50"/>
      <c r="K4" s="50"/>
      <c r="L4" s="50"/>
      <c r="M4" s="50"/>
      <c r="N4" s="50"/>
      <c r="O4" s="50"/>
      <c r="P4" s="50"/>
      <c r="Q4" s="50"/>
      <c r="R4" s="150"/>
    </row>
    <row r="5" spans="1:18" ht="22.5" customHeight="1">
      <c r="A5" s="50"/>
      <c r="B5" s="50"/>
      <c r="C5" s="168"/>
      <c r="D5" s="168"/>
      <c r="E5" s="50"/>
      <c r="F5" s="53" t="s">
        <v>117</v>
      </c>
      <c r="G5" s="53" t="s">
        <v>118</v>
      </c>
      <c r="H5" s="53"/>
      <c r="I5" s="53" t="s">
        <v>119</v>
      </c>
      <c r="J5" s="53" t="s">
        <v>120</v>
      </c>
      <c r="K5" s="173" t="s">
        <v>121</v>
      </c>
      <c r="L5" s="174"/>
      <c r="M5" s="53" t="s">
        <v>122</v>
      </c>
      <c r="N5" s="53" t="s">
        <v>123</v>
      </c>
      <c r="O5" s="53" t="s">
        <v>102</v>
      </c>
      <c r="P5" s="53" t="s">
        <v>106</v>
      </c>
      <c r="Q5" s="53" t="s">
        <v>124</v>
      </c>
      <c r="R5" s="53" t="s">
        <v>125</v>
      </c>
    </row>
    <row r="6" spans="1:18" ht="33.75" customHeight="1">
      <c r="A6" s="50"/>
      <c r="B6" s="50"/>
      <c r="C6" s="170"/>
      <c r="D6" s="170"/>
      <c r="E6" s="50"/>
      <c r="F6" s="53"/>
      <c r="G6" s="53" t="s">
        <v>126</v>
      </c>
      <c r="H6" s="53" t="s">
        <v>127</v>
      </c>
      <c r="I6" s="53"/>
      <c r="J6" s="53"/>
      <c r="K6" s="53" t="s">
        <v>126</v>
      </c>
      <c r="L6" s="53" t="s">
        <v>128</v>
      </c>
      <c r="M6" s="53"/>
      <c r="N6" s="53"/>
      <c r="O6" s="53"/>
      <c r="P6" s="53"/>
      <c r="Q6" s="53"/>
      <c r="R6" s="53"/>
    </row>
    <row r="7" spans="1:18" ht="36.75" customHeight="1">
      <c r="A7" s="59" t="s">
        <v>129</v>
      </c>
      <c r="B7" s="56"/>
      <c r="C7" s="171"/>
      <c r="D7" s="64"/>
      <c r="E7" s="59">
        <v>1</v>
      </c>
      <c r="F7" s="59">
        <v>2</v>
      </c>
      <c r="G7" s="59">
        <v>3</v>
      </c>
      <c r="H7" s="59">
        <v>4</v>
      </c>
      <c r="I7" s="59">
        <v>5</v>
      </c>
      <c r="J7" s="59">
        <v>6</v>
      </c>
      <c r="K7" s="59">
        <v>7</v>
      </c>
      <c r="L7" s="59">
        <v>8</v>
      </c>
      <c r="M7" s="59">
        <v>9</v>
      </c>
      <c r="N7" s="59">
        <v>10</v>
      </c>
      <c r="O7" s="59">
        <v>11</v>
      </c>
      <c r="P7" s="59">
        <v>12</v>
      </c>
      <c r="Q7" s="59">
        <v>13</v>
      </c>
      <c r="R7" s="59">
        <v>14</v>
      </c>
    </row>
    <row r="8" spans="1:18" ht="15" customHeight="1">
      <c r="A8" s="59">
        <v>760001</v>
      </c>
      <c r="B8" s="56" t="s">
        <v>130</v>
      </c>
      <c r="C8" s="113"/>
      <c r="D8" s="114"/>
      <c r="E8" s="115">
        <f>F8</f>
        <v>2600.5899999999997</v>
      </c>
      <c r="F8" s="116">
        <f>G8+H8</f>
        <v>2600.5899999999997</v>
      </c>
      <c r="G8" s="116">
        <f>G9+G17+G20+G31</f>
        <v>1680.2799999999997</v>
      </c>
      <c r="H8" s="116">
        <f>H9+H23+H28+H31+H41</f>
        <v>920.31</v>
      </c>
      <c r="I8" s="59"/>
      <c r="J8" s="59"/>
      <c r="K8" s="59"/>
      <c r="L8" s="59"/>
      <c r="M8" s="59"/>
      <c r="N8" s="59"/>
      <c r="O8" s="59"/>
      <c r="P8" s="59"/>
      <c r="Q8" s="59"/>
      <c r="R8" s="63"/>
    </row>
    <row r="9" spans="1:18" ht="12.75" customHeight="1">
      <c r="A9" s="59">
        <v>760001</v>
      </c>
      <c r="B9" s="56" t="s">
        <v>130</v>
      </c>
      <c r="C9" s="113">
        <v>201</v>
      </c>
      <c r="D9" s="117" t="s">
        <v>131</v>
      </c>
      <c r="E9" s="115">
        <f aca="true" t="shared" si="0" ref="E9:E43">F9</f>
        <v>2105.1699999999996</v>
      </c>
      <c r="F9" s="116">
        <f>G9+H9</f>
        <v>2105.1699999999996</v>
      </c>
      <c r="G9" s="118">
        <f>G10+G12+G15</f>
        <v>1580.4899999999998</v>
      </c>
      <c r="H9" s="119">
        <f>H12</f>
        <v>524.68</v>
      </c>
      <c r="I9" s="102"/>
      <c r="J9" s="102"/>
      <c r="K9" s="102"/>
      <c r="L9" s="102"/>
      <c r="M9" s="102"/>
      <c r="N9" s="102"/>
      <c r="O9" s="102"/>
      <c r="P9" s="102"/>
      <c r="Q9" s="102"/>
      <c r="R9" s="63"/>
    </row>
    <row r="10" spans="1:18" ht="12.75" customHeight="1">
      <c r="A10" s="59">
        <v>760001</v>
      </c>
      <c r="B10" s="56" t="s">
        <v>130</v>
      </c>
      <c r="C10" s="113">
        <v>20101</v>
      </c>
      <c r="D10" s="120" t="s">
        <v>132</v>
      </c>
      <c r="E10" s="115">
        <f t="shared" si="0"/>
        <v>20</v>
      </c>
      <c r="F10" s="115">
        <f aca="true" t="shared" si="1" ref="F9:F43">G10+H10</f>
        <v>20</v>
      </c>
      <c r="G10" s="121">
        <v>20</v>
      </c>
      <c r="H10" s="102"/>
      <c r="I10" s="102"/>
      <c r="J10" s="102"/>
      <c r="K10" s="102"/>
      <c r="L10" s="102"/>
      <c r="M10" s="102"/>
      <c r="N10" s="102"/>
      <c r="O10" s="102"/>
      <c r="P10" s="102"/>
      <c r="Q10" s="102"/>
      <c r="R10" s="63"/>
    </row>
    <row r="11" spans="1:18" ht="12.75" customHeight="1">
      <c r="A11" s="59">
        <v>760001</v>
      </c>
      <c r="B11" s="56" t="s">
        <v>130</v>
      </c>
      <c r="C11" s="113">
        <v>2010101</v>
      </c>
      <c r="D11" s="120" t="s">
        <v>133</v>
      </c>
      <c r="E11" s="115">
        <f t="shared" si="0"/>
        <v>20</v>
      </c>
      <c r="F11" s="115">
        <f t="shared" si="1"/>
        <v>20</v>
      </c>
      <c r="G11" s="121">
        <v>20</v>
      </c>
      <c r="H11" s="102"/>
      <c r="I11" s="102"/>
      <c r="J11" s="102"/>
      <c r="K11" s="102"/>
      <c r="L11" s="108"/>
      <c r="M11" s="108"/>
      <c r="N11" s="108"/>
      <c r="O11" s="108"/>
      <c r="P11" s="102"/>
      <c r="Q11" s="102"/>
      <c r="R11" s="63"/>
    </row>
    <row r="12" spans="1:18" ht="14.25" customHeight="1">
      <c r="A12" s="59">
        <v>760001</v>
      </c>
      <c r="B12" s="56" t="s">
        <v>130</v>
      </c>
      <c r="C12" s="113">
        <v>20103</v>
      </c>
      <c r="D12" s="120" t="s">
        <v>134</v>
      </c>
      <c r="E12" s="115">
        <f t="shared" si="0"/>
        <v>2045.1699999999996</v>
      </c>
      <c r="F12" s="116">
        <f t="shared" si="1"/>
        <v>2045.1699999999996</v>
      </c>
      <c r="G12" s="122">
        <f>G13+G14</f>
        <v>1520.4899999999998</v>
      </c>
      <c r="H12" s="102">
        <f>H14</f>
        <v>524.68</v>
      </c>
      <c r="I12" s="102"/>
      <c r="J12" s="108"/>
      <c r="K12" s="108"/>
      <c r="L12" s="108"/>
      <c r="M12" s="108"/>
      <c r="N12" s="108"/>
      <c r="O12" s="108"/>
      <c r="P12" s="102"/>
      <c r="Q12" s="102"/>
      <c r="R12" s="63"/>
    </row>
    <row r="13" spans="1:18" ht="12.75" customHeight="1">
      <c r="A13" s="59">
        <v>760001</v>
      </c>
      <c r="B13" s="56" t="s">
        <v>130</v>
      </c>
      <c r="C13" s="113">
        <v>2010301</v>
      </c>
      <c r="D13" s="120" t="s">
        <v>133</v>
      </c>
      <c r="E13" s="115">
        <f t="shared" si="0"/>
        <v>1163.86</v>
      </c>
      <c r="F13" s="115">
        <f t="shared" si="1"/>
        <v>1163.86</v>
      </c>
      <c r="G13" s="121">
        <v>1163.86</v>
      </c>
      <c r="H13" s="102"/>
      <c r="I13" s="102"/>
      <c r="J13" s="108"/>
      <c r="K13" s="108"/>
      <c r="L13" s="108"/>
      <c r="M13" s="108"/>
      <c r="N13" s="108"/>
      <c r="O13" s="108"/>
      <c r="P13" s="102"/>
      <c r="Q13" s="102"/>
      <c r="R13" s="63"/>
    </row>
    <row r="14" spans="1:18" ht="12.75" customHeight="1">
      <c r="A14" s="59">
        <v>760001</v>
      </c>
      <c r="B14" s="56" t="s">
        <v>130</v>
      </c>
      <c r="C14" s="113">
        <v>2010399</v>
      </c>
      <c r="D14" s="120" t="s">
        <v>135</v>
      </c>
      <c r="E14" s="115">
        <f t="shared" si="0"/>
        <v>881.31</v>
      </c>
      <c r="F14" s="115">
        <f t="shared" si="1"/>
        <v>881.31</v>
      </c>
      <c r="G14" s="121">
        <v>356.63</v>
      </c>
      <c r="H14" s="102">
        <v>524.68</v>
      </c>
      <c r="I14" s="102"/>
      <c r="J14" s="102"/>
      <c r="K14" s="102"/>
      <c r="L14" s="108"/>
      <c r="M14" s="108"/>
      <c r="N14" s="108"/>
      <c r="O14" s="108"/>
      <c r="P14" s="102"/>
      <c r="Q14" s="102"/>
      <c r="R14" s="64"/>
    </row>
    <row r="15" spans="1:18" ht="12.75" customHeight="1">
      <c r="A15" s="59">
        <v>760001</v>
      </c>
      <c r="B15" s="56" t="s">
        <v>130</v>
      </c>
      <c r="C15" s="123" t="s">
        <v>136</v>
      </c>
      <c r="D15" s="120" t="s">
        <v>137</v>
      </c>
      <c r="E15" s="115">
        <f t="shared" si="0"/>
        <v>40</v>
      </c>
      <c r="F15" s="115">
        <f t="shared" si="1"/>
        <v>40</v>
      </c>
      <c r="G15" s="122">
        <v>40</v>
      </c>
      <c r="H15" s="102"/>
      <c r="I15" s="102"/>
      <c r="J15" s="102"/>
      <c r="K15" s="108"/>
      <c r="L15" s="108"/>
      <c r="M15" s="108"/>
      <c r="N15" s="108"/>
      <c r="O15" s="108"/>
      <c r="P15" s="102"/>
      <c r="Q15" s="102"/>
      <c r="R15" s="64"/>
    </row>
    <row r="16" spans="1:18" ht="12.75" customHeight="1">
      <c r="A16" s="59">
        <v>760001</v>
      </c>
      <c r="B16" s="56" t="s">
        <v>130</v>
      </c>
      <c r="C16" s="113">
        <v>2013101</v>
      </c>
      <c r="D16" s="120" t="s">
        <v>133</v>
      </c>
      <c r="E16" s="115">
        <f t="shared" si="0"/>
        <v>40</v>
      </c>
      <c r="F16" s="115">
        <f t="shared" si="1"/>
        <v>40</v>
      </c>
      <c r="G16" s="121">
        <v>40</v>
      </c>
      <c r="H16" s="102"/>
      <c r="I16" s="108"/>
      <c r="J16" s="108"/>
      <c r="K16" s="108"/>
      <c r="L16" s="108"/>
      <c r="M16" s="108"/>
      <c r="N16" s="108"/>
      <c r="O16" s="108"/>
      <c r="P16" s="102"/>
      <c r="Q16" s="102"/>
      <c r="R16" s="64"/>
    </row>
    <row r="17" spans="1:18" ht="12.75" customHeight="1">
      <c r="A17" s="59">
        <v>760001</v>
      </c>
      <c r="B17" s="56" t="s">
        <v>130</v>
      </c>
      <c r="C17" s="113">
        <v>207</v>
      </c>
      <c r="D17" s="120" t="s">
        <v>138</v>
      </c>
      <c r="E17" s="115">
        <f t="shared" si="0"/>
        <v>10</v>
      </c>
      <c r="F17" s="115">
        <f t="shared" si="1"/>
        <v>10</v>
      </c>
      <c r="G17" s="122">
        <v>10</v>
      </c>
      <c r="H17" s="102"/>
      <c r="I17" s="102"/>
      <c r="J17" s="108"/>
      <c r="K17" s="108"/>
      <c r="L17" s="108"/>
      <c r="M17" s="108"/>
      <c r="N17" s="102"/>
      <c r="O17" s="108"/>
      <c r="P17" s="102"/>
      <c r="Q17" s="102"/>
      <c r="R17" s="64"/>
    </row>
    <row r="18" spans="1:18" ht="12.75" customHeight="1">
      <c r="A18" s="59">
        <v>760001</v>
      </c>
      <c r="B18" s="56" t="s">
        <v>130</v>
      </c>
      <c r="C18" s="124">
        <v>20701</v>
      </c>
      <c r="D18" s="120" t="s">
        <v>139</v>
      </c>
      <c r="E18" s="115">
        <f t="shared" si="0"/>
        <v>10</v>
      </c>
      <c r="F18" s="115">
        <f t="shared" si="1"/>
        <v>10</v>
      </c>
      <c r="G18" s="121">
        <v>10</v>
      </c>
      <c r="H18" s="108"/>
      <c r="I18" s="102"/>
      <c r="J18" s="108"/>
      <c r="K18" s="108"/>
      <c r="L18" s="108"/>
      <c r="M18" s="108"/>
      <c r="N18" s="108"/>
      <c r="O18" s="102"/>
      <c r="P18" s="102"/>
      <c r="Q18" s="102"/>
      <c r="R18" s="64"/>
    </row>
    <row r="19" spans="1:18" ht="12.75" customHeight="1">
      <c r="A19" s="59">
        <v>760001</v>
      </c>
      <c r="B19" s="56" t="s">
        <v>130</v>
      </c>
      <c r="C19" s="124">
        <v>2070101</v>
      </c>
      <c r="D19" s="120" t="s">
        <v>133</v>
      </c>
      <c r="E19" s="115">
        <f t="shared" si="0"/>
        <v>10</v>
      </c>
      <c r="F19" s="115">
        <f t="shared" si="1"/>
        <v>10</v>
      </c>
      <c r="G19" s="121">
        <v>10</v>
      </c>
      <c r="H19" s="108"/>
      <c r="I19" s="108"/>
      <c r="J19" s="108"/>
      <c r="K19" s="108"/>
      <c r="L19" s="108"/>
      <c r="M19" s="108"/>
      <c r="N19" s="108"/>
      <c r="O19" s="102"/>
      <c r="P19" s="102"/>
      <c r="Q19" s="102"/>
      <c r="R19" s="64"/>
    </row>
    <row r="20" spans="1:18" ht="12.75" customHeight="1">
      <c r="A20" s="59">
        <v>760001</v>
      </c>
      <c r="B20" s="56" t="s">
        <v>130</v>
      </c>
      <c r="C20" s="123" t="s">
        <v>140</v>
      </c>
      <c r="D20" s="120" t="s">
        <v>141</v>
      </c>
      <c r="E20" s="115">
        <f t="shared" si="0"/>
        <v>40</v>
      </c>
      <c r="F20" s="115">
        <f t="shared" si="1"/>
        <v>40</v>
      </c>
      <c r="G20" s="125">
        <v>40</v>
      </c>
      <c r="H20" s="126"/>
      <c r="I20" s="108"/>
      <c r="J20" s="108"/>
      <c r="K20" s="108"/>
      <c r="L20" s="108"/>
      <c r="M20" s="108"/>
      <c r="N20" s="108"/>
      <c r="O20" s="102"/>
      <c r="P20" s="108"/>
      <c r="Q20" s="102"/>
      <c r="R20" s="63"/>
    </row>
    <row r="21" spans="1:18" ht="12.75" customHeight="1">
      <c r="A21" s="59">
        <v>760001</v>
      </c>
      <c r="B21" s="56" t="s">
        <v>130</v>
      </c>
      <c r="C21" s="113">
        <v>21007</v>
      </c>
      <c r="D21" s="120" t="s">
        <v>142</v>
      </c>
      <c r="E21" s="115">
        <f t="shared" si="0"/>
        <v>40</v>
      </c>
      <c r="F21" s="115">
        <f t="shared" si="1"/>
        <v>40</v>
      </c>
      <c r="G21" s="127">
        <v>40</v>
      </c>
      <c r="H21" s="108"/>
      <c r="I21" s="108"/>
      <c r="J21" s="108"/>
      <c r="K21" s="108"/>
      <c r="L21" s="108"/>
      <c r="M21" s="108"/>
      <c r="N21" s="108"/>
      <c r="O21" s="108"/>
      <c r="P21" s="108"/>
      <c r="Q21" s="108"/>
      <c r="R21" s="63"/>
    </row>
    <row r="22" spans="1:18" ht="12.75" customHeight="1">
      <c r="A22" s="59">
        <v>760001</v>
      </c>
      <c r="B22" s="56" t="s">
        <v>130</v>
      </c>
      <c r="C22" s="113">
        <v>2100716</v>
      </c>
      <c r="D22" s="120" t="s">
        <v>143</v>
      </c>
      <c r="E22" s="115">
        <f t="shared" si="0"/>
        <v>40</v>
      </c>
      <c r="F22" s="115">
        <f t="shared" si="1"/>
        <v>40</v>
      </c>
      <c r="G22" s="127">
        <v>40</v>
      </c>
      <c r="H22" s="108"/>
      <c r="I22" s="108"/>
      <c r="J22" s="108"/>
      <c r="K22" s="108"/>
      <c r="L22" s="108"/>
      <c r="M22" s="108"/>
      <c r="N22" s="108"/>
      <c r="O22" s="108"/>
      <c r="P22" s="108"/>
      <c r="Q22" s="108"/>
      <c r="R22" s="63"/>
    </row>
    <row r="23" spans="1:18" ht="12.75" customHeight="1">
      <c r="A23" s="59">
        <v>760001</v>
      </c>
      <c r="B23" s="56" t="s">
        <v>130</v>
      </c>
      <c r="C23" s="113">
        <v>211</v>
      </c>
      <c r="D23" s="128" t="s">
        <v>144</v>
      </c>
      <c r="E23" s="115">
        <f t="shared" si="0"/>
        <v>62.17</v>
      </c>
      <c r="F23" s="115">
        <f t="shared" si="1"/>
        <v>62.17</v>
      </c>
      <c r="G23" s="63"/>
      <c r="H23" s="129">
        <v>62.17</v>
      </c>
      <c r="I23" s="108"/>
      <c r="J23" s="108"/>
      <c r="K23" s="108"/>
      <c r="L23" s="108"/>
      <c r="M23" s="108"/>
      <c r="N23" s="108"/>
      <c r="O23" s="108"/>
      <c r="P23" s="108"/>
      <c r="Q23" s="108"/>
      <c r="R23" s="63"/>
    </row>
    <row r="24" spans="1:18" ht="12.75" customHeight="1">
      <c r="A24" s="59">
        <v>760001</v>
      </c>
      <c r="B24" s="56" t="s">
        <v>130</v>
      </c>
      <c r="C24" s="113">
        <v>21103</v>
      </c>
      <c r="D24" s="128" t="s">
        <v>145</v>
      </c>
      <c r="E24" s="115">
        <f t="shared" si="0"/>
        <v>24.99</v>
      </c>
      <c r="F24" s="115">
        <f t="shared" si="1"/>
        <v>24.99</v>
      </c>
      <c r="G24" s="63"/>
      <c r="H24" s="127">
        <v>24.99</v>
      </c>
      <c r="I24" s="108"/>
      <c r="J24" s="108"/>
      <c r="K24" s="108"/>
      <c r="L24" s="108"/>
      <c r="M24" s="108"/>
      <c r="N24" s="108"/>
      <c r="O24" s="108"/>
      <c r="P24" s="108"/>
      <c r="Q24" s="108"/>
      <c r="R24" s="63"/>
    </row>
    <row r="25" spans="1:18" ht="12.75" customHeight="1">
      <c r="A25" s="59">
        <v>760001</v>
      </c>
      <c r="B25" s="56" t="s">
        <v>130</v>
      </c>
      <c r="C25" s="113">
        <v>2110301</v>
      </c>
      <c r="D25" s="128" t="s">
        <v>146</v>
      </c>
      <c r="E25" s="115">
        <f t="shared" si="0"/>
        <v>24.99</v>
      </c>
      <c r="F25" s="115">
        <f t="shared" si="1"/>
        <v>24.99</v>
      </c>
      <c r="G25" s="63"/>
      <c r="H25" s="127">
        <v>24.99</v>
      </c>
      <c r="I25" s="108"/>
      <c r="J25" s="108"/>
      <c r="K25" s="108"/>
      <c r="L25" s="108"/>
      <c r="M25" s="108"/>
      <c r="N25" s="108"/>
      <c r="O25" s="108"/>
      <c r="P25" s="108"/>
      <c r="Q25" s="108"/>
      <c r="R25" s="63"/>
    </row>
    <row r="26" spans="1:18" ht="12.75" customHeight="1">
      <c r="A26" s="59">
        <v>760001</v>
      </c>
      <c r="B26" s="56" t="s">
        <v>130</v>
      </c>
      <c r="C26" s="113">
        <v>21104</v>
      </c>
      <c r="D26" s="128" t="s">
        <v>147</v>
      </c>
      <c r="E26" s="115">
        <f t="shared" si="0"/>
        <v>37.18</v>
      </c>
      <c r="F26" s="115">
        <f t="shared" si="1"/>
        <v>37.18</v>
      </c>
      <c r="G26" s="63"/>
      <c r="H26" s="127">
        <v>37.18</v>
      </c>
      <c r="I26" s="108"/>
      <c r="J26" s="108"/>
      <c r="K26" s="108"/>
      <c r="L26" s="108"/>
      <c r="M26" s="108"/>
      <c r="N26" s="108"/>
      <c r="O26" s="108"/>
      <c r="P26" s="108"/>
      <c r="Q26" s="108"/>
      <c r="R26" s="63"/>
    </row>
    <row r="27" spans="1:18" ht="12.75" customHeight="1">
      <c r="A27" s="59">
        <v>760001</v>
      </c>
      <c r="B27" s="56" t="s">
        <v>130</v>
      </c>
      <c r="C27" s="113">
        <v>2110402</v>
      </c>
      <c r="D27" s="128" t="s">
        <v>148</v>
      </c>
      <c r="E27" s="115">
        <f t="shared" si="0"/>
        <v>37.18</v>
      </c>
      <c r="F27" s="115">
        <f t="shared" si="1"/>
        <v>37.18</v>
      </c>
      <c r="G27" s="63"/>
      <c r="H27" s="127">
        <v>37.18</v>
      </c>
      <c r="I27" s="108"/>
      <c r="J27" s="108"/>
      <c r="K27" s="108"/>
      <c r="L27" s="108"/>
      <c r="M27" s="108"/>
      <c r="N27" s="108"/>
      <c r="O27" s="108"/>
      <c r="P27" s="108"/>
      <c r="Q27" s="108"/>
      <c r="R27" s="63"/>
    </row>
    <row r="28" spans="1:18" ht="12.75" customHeight="1">
      <c r="A28" s="59">
        <v>760001</v>
      </c>
      <c r="B28" s="56" t="s">
        <v>130</v>
      </c>
      <c r="C28" s="113">
        <v>212</v>
      </c>
      <c r="D28" s="120" t="s">
        <v>149</v>
      </c>
      <c r="E28" s="115">
        <f t="shared" si="0"/>
        <v>324.14</v>
      </c>
      <c r="F28" s="115">
        <f t="shared" si="1"/>
        <v>324.14</v>
      </c>
      <c r="G28" s="63"/>
      <c r="H28" s="129">
        <v>324.14</v>
      </c>
      <c r="I28" s="108"/>
      <c r="J28" s="108"/>
      <c r="K28" s="108"/>
      <c r="L28" s="108"/>
      <c r="M28" s="108"/>
      <c r="N28" s="108"/>
      <c r="O28" s="108"/>
      <c r="P28" s="108"/>
      <c r="Q28" s="108"/>
      <c r="R28" s="63"/>
    </row>
    <row r="29" spans="1:18" ht="12.75" customHeight="1">
      <c r="A29" s="59">
        <v>760001</v>
      </c>
      <c r="B29" s="56" t="s">
        <v>130</v>
      </c>
      <c r="C29" s="113">
        <v>21203</v>
      </c>
      <c r="D29" s="120" t="s">
        <v>150</v>
      </c>
      <c r="E29" s="115">
        <f t="shared" si="0"/>
        <v>324.14</v>
      </c>
      <c r="F29" s="115">
        <f t="shared" si="1"/>
        <v>324.14</v>
      </c>
      <c r="G29" s="63"/>
      <c r="H29" s="127">
        <v>324.14</v>
      </c>
      <c r="I29" s="108"/>
      <c r="J29" s="108"/>
      <c r="K29" s="108"/>
      <c r="L29" s="108"/>
      <c r="M29" s="108"/>
      <c r="N29" s="108"/>
      <c r="O29" s="108"/>
      <c r="P29" s="108"/>
      <c r="Q29" s="108"/>
      <c r="R29" s="63"/>
    </row>
    <row r="30" spans="1:18" ht="12.75" customHeight="1">
      <c r="A30" s="59">
        <v>760001</v>
      </c>
      <c r="B30" s="56" t="s">
        <v>130</v>
      </c>
      <c r="C30" s="113">
        <v>2120399</v>
      </c>
      <c r="D30" s="120" t="s">
        <v>151</v>
      </c>
      <c r="E30" s="115">
        <f t="shared" si="0"/>
        <v>324.14</v>
      </c>
      <c r="F30" s="115">
        <f t="shared" si="1"/>
        <v>324.14</v>
      </c>
      <c r="G30" s="63"/>
      <c r="H30" s="127">
        <v>324.14</v>
      </c>
      <c r="I30" s="108"/>
      <c r="J30" s="108"/>
      <c r="K30" s="108"/>
      <c r="L30" s="108"/>
      <c r="M30" s="108"/>
      <c r="N30" s="108"/>
      <c r="O30" s="108"/>
      <c r="P30" s="108"/>
      <c r="Q30" s="108"/>
      <c r="R30" s="63"/>
    </row>
    <row r="31" spans="1:18" ht="12.75" customHeight="1">
      <c r="A31" s="59">
        <v>760001</v>
      </c>
      <c r="B31" s="56" t="s">
        <v>130</v>
      </c>
      <c r="C31" s="113">
        <v>213</v>
      </c>
      <c r="D31" s="120" t="s">
        <v>152</v>
      </c>
      <c r="E31" s="115">
        <f t="shared" si="0"/>
        <v>54.79</v>
      </c>
      <c r="F31" s="115">
        <f t="shared" si="1"/>
        <v>54.79</v>
      </c>
      <c r="G31" s="129">
        <f>G32+G34+G36+G39</f>
        <v>49.79</v>
      </c>
      <c r="H31" s="130">
        <v>5</v>
      </c>
      <c r="I31" s="108"/>
      <c r="J31" s="108"/>
      <c r="K31" s="108"/>
      <c r="L31" s="108"/>
      <c r="M31" s="108"/>
      <c r="N31" s="108"/>
      <c r="O31" s="108"/>
      <c r="P31" s="108"/>
      <c r="Q31" s="108"/>
      <c r="R31" s="63"/>
    </row>
    <row r="32" spans="1:18" ht="12.75" customHeight="1">
      <c r="A32" s="59">
        <v>760001</v>
      </c>
      <c r="B32" s="56" t="s">
        <v>130</v>
      </c>
      <c r="C32" s="113">
        <v>21301</v>
      </c>
      <c r="D32" s="120" t="s">
        <v>153</v>
      </c>
      <c r="E32" s="115">
        <f t="shared" si="0"/>
        <v>10</v>
      </c>
      <c r="F32" s="115">
        <f t="shared" si="1"/>
        <v>10</v>
      </c>
      <c r="G32" s="121">
        <v>10</v>
      </c>
      <c r="H32" s="131"/>
      <c r="I32" s="108"/>
      <c r="J32" s="108"/>
      <c r="K32" s="108"/>
      <c r="L32" s="108"/>
      <c r="M32" s="108"/>
      <c r="N32" s="108"/>
      <c r="O32" s="108"/>
      <c r="P32" s="108"/>
      <c r="Q32" s="108"/>
      <c r="R32" s="63"/>
    </row>
    <row r="33" spans="1:18" ht="12.75" customHeight="1">
      <c r="A33" s="59">
        <v>760001</v>
      </c>
      <c r="B33" s="56" t="s">
        <v>130</v>
      </c>
      <c r="C33" s="113">
        <v>2130101</v>
      </c>
      <c r="D33" s="120" t="s">
        <v>133</v>
      </c>
      <c r="E33" s="115">
        <f t="shared" si="0"/>
        <v>10</v>
      </c>
      <c r="F33" s="115">
        <f t="shared" si="1"/>
        <v>10</v>
      </c>
      <c r="G33" s="121">
        <v>10</v>
      </c>
      <c r="H33" s="108"/>
      <c r="I33" s="108"/>
      <c r="J33" s="108"/>
      <c r="K33" s="108"/>
      <c r="L33" s="108"/>
      <c r="M33" s="108"/>
      <c r="N33" s="108"/>
      <c r="O33" s="108"/>
      <c r="P33" s="108"/>
      <c r="Q33" s="108"/>
      <c r="R33" s="63"/>
    </row>
    <row r="34" spans="1:18" ht="12.75" customHeight="1">
      <c r="A34" s="59">
        <v>760001</v>
      </c>
      <c r="B34" s="56" t="s">
        <v>130</v>
      </c>
      <c r="C34" s="132">
        <v>21302</v>
      </c>
      <c r="D34" s="133" t="s">
        <v>154</v>
      </c>
      <c r="E34" s="115">
        <f t="shared" si="0"/>
        <v>10</v>
      </c>
      <c r="F34" s="172">
        <f t="shared" si="1"/>
        <v>10</v>
      </c>
      <c r="G34" s="134">
        <v>10</v>
      </c>
      <c r="H34" s="126"/>
      <c r="I34" s="126"/>
      <c r="J34" s="108"/>
      <c r="K34" s="108"/>
      <c r="L34" s="108"/>
      <c r="M34" s="108"/>
      <c r="N34" s="108"/>
      <c r="O34" s="108"/>
      <c r="P34" s="108"/>
      <c r="Q34" s="108"/>
      <c r="R34" s="63"/>
    </row>
    <row r="35" spans="1:18" ht="12.75" customHeight="1">
      <c r="A35" s="59">
        <v>760001</v>
      </c>
      <c r="B35" s="56" t="s">
        <v>130</v>
      </c>
      <c r="C35" s="113">
        <v>2130201</v>
      </c>
      <c r="D35" s="117" t="s">
        <v>133</v>
      </c>
      <c r="E35" s="115">
        <f t="shared" si="0"/>
        <v>10</v>
      </c>
      <c r="F35" s="115">
        <f t="shared" si="1"/>
        <v>10</v>
      </c>
      <c r="G35" s="127">
        <v>10</v>
      </c>
      <c r="H35" s="108"/>
      <c r="I35" s="108"/>
      <c r="J35" s="108"/>
      <c r="K35" s="108"/>
      <c r="L35" s="108"/>
      <c r="M35" s="108"/>
      <c r="N35" s="108"/>
      <c r="O35" s="108"/>
      <c r="P35" s="108"/>
      <c r="Q35" s="108"/>
      <c r="R35" s="63"/>
    </row>
    <row r="36" spans="1:18" ht="12.75" customHeight="1">
      <c r="A36" s="59">
        <v>760001</v>
      </c>
      <c r="B36" s="56" t="s">
        <v>130</v>
      </c>
      <c r="C36" s="113">
        <v>21303</v>
      </c>
      <c r="D36" s="117" t="s">
        <v>155</v>
      </c>
      <c r="E36" s="115">
        <f t="shared" si="0"/>
        <v>10</v>
      </c>
      <c r="F36" s="115">
        <f t="shared" si="1"/>
        <v>10</v>
      </c>
      <c r="G36" s="127">
        <v>10</v>
      </c>
      <c r="H36" s="108"/>
      <c r="I36" s="108"/>
      <c r="J36" s="108"/>
      <c r="K36" s="108"/>
      <c r="L36" s="108"/>
      <c r="M36" s="108"/>
      <c r="N36" s="108"/>
      <c r="O36" s="108"/>
      <c r="P36" s="108"/>
      <c r="Q36" s="108"/>
      <c r="R36" s="63"/>
    </row>
    <row r="37" spans="1:18" ht="12.75" customHeight="1">
      <c r="A37" s="59">
        <v>760001</v>
      </c>
      <c r="B37" s="56" t="s">
        <v>130</v>
      </c>
      <c r="C37" s="113">
        <v>2130301</v>
      </c>
      <c r="D37" s="117" t="s">
        <v>133</v>
      </c>
      <c r="E37" s="115">
        <f t="shared" si="0"/>
        <v>10</v>
      </c>
      <c r="F37" s="115">
        <f t="shared" si="1"/>
        <v>10</v>
      </c>
      <c r="G37" s="127">
        <v>10</v>
      </c>
      <c r="H37" s="108"/>
      <c r="I37" s="108"/>
      <c r="J37" s="108"/>
      <c r="K37" s="108"/>
      <c r="L37" s="108"/>
      <c r="M37" s="108"/>
      <c r="N37" s="108"/>
      <c r="O37" s="108"/>
      <c r="P37" s="108"/>
      <c r="Q37" s="108"/>
      <c r="R37" s="63"/>
    </row>
    <row r="38" spans="1:18" ht="12.75" customHeight="1">
      <c r="A38" s="59">
        <v>760001</v>
      </c>
      <c r="B38" s="56" t="s">
        <v>130</v>
      </c>
      <c r="C38" s="113">
        <v>2130399</v>
      </c>
      <c r="D38" s="135" t="s">
        <v>156</v>
      </c>
      <c r="E38" s="115">
        <f t="shared" si="0"/>
        <v>5</v>
      </c>
      <c r="F38" s="115">
        <f t="shared" si="1"/>
        <v>5</v>
      </c>
      <c r="G38" s="127"/>
      <c r="H38" s="108">
        <v>5</v>
      </c>
      <c r="I38" s="108"/>
      <c r="J38" s="108"/>
      <c r="K38" s="108"/>
      <c r="L38" s="108"/>
      <c r="M38" s="108"/>
      <c r="N38" s="108"/>
      <c r="O38" s="108"/>
      <c r="P38" s="108"/>
      <c r="Q38" s="108"/>
      <c r="R38" s="63"/>
    </row>
    <row r="39" spans="1:18" ht="12.75" customHeight="1">
      <c r="A39" s="59">
        <v>760001</v>
      </c>
      <c r="B39" s="56" t="s">
        <v>130</v>
      </c>
      <c r="C39" s="113">
        <v>21307</v>
      </c>
      <c r="D39" s="135" t="s">
        <v>157</v>
      </c>
      <c r="E39" s="115">
        <f t="shared" si="0"/>
        <v>19.79</v>
      </c>
      <c r="F39" s="115">
        <f t="shared" si="1"/>
        <v>19.79</v>
      </c>
      <c r="G39" s="127">
        <v>19.79</v>
      </c>
      <c r="H39" s="108"/>
      <c r="I39" s="108"/>
      <c r="J39" s="108"/>
      <c r="K39" s="108"/>
      <c r="L39" s="108"/>
      <c r="M39" s="108"/>
      <c r="N39" s="108"/>
      <c r="O39" s="108"/>
      <c r="P39" s="108"/>
      <c r="Q39" s="108"/>
      <c r="R39" s="63"/>
    </row>
    <row r="40" spans="1:18" ht="12.75" customHeight="1">
      <c r="A40" s="59">
        <v>760001</v>
      </c>
      <c r="B40" s="56" t="s">
        <v>130</v>
      </c>
      <c r="C40" s="113">
        <v>2130799</v>
      </c>
      <c r="D40" s="135" t="s">
        <v>158</v>
      </c>
      <c r="E40" s="115">
        <f t="shared" si="0"/>
        <v>19.79</v>
      </c>
      <c r="F40" s="115">
        <f t="shared" si="1"/>
        <v>19.79</v>
      </c>
      <c r="G40" s="127">
        <v>19.79</v>
      </c>
      <c r="H40" s="108"/>
      <c r="I40" s="108"/>
      <c r="J40" s="108"/>
      <c r="K40" s="108"/>
      <c r="L40" s="108"/>
      <c r="M40" s="108"/>
      <c r="N40" s="108"/>
      <c r="O40" s="108"/>
      <c r="P40" s="108"/>
      <c r="Q40" s="108"/>
      <c r="R40" s="63"/>
    </row>
    <row r="41" spans="1:18" ht="12.75" customHeight="1">
      <c r="A41" s="59">
        <v>760001</v>
      </c>
      <c r="B41" s="56" t="s">
        <v>130</v>
      </c>
      <c r="C41" s="113">
        <v>244</v>
      </c>
      <c r="D41" s="117" t="s">
        <v>159</v>
      </c>
      <c r="E41" s="115">
        <f t="shared" si="0"/>
        <v>4.32</v>
      </c>
      <c r="F41" s="115">
        <f t="shared" si="1"/>
        <v>4.32</v>
      </c>
      <c r="G41" s="129"/>
      <c r="H41" s="129">
        <v>4.32</v>
      </c>
      <c r="I41" s="108"/>
      <c r="J41" s="108"/>
      <c r="K41" s="108"/>
      <c r="L41" s="108"/>
      <c r="M41" s="108"/>
      <c r="N41" s="108"/>
      <c r="O41" s="108"/>
      <c r="P41" s="108"/>
      <c r="Q41" s="108"/>
      <c r="R41" s="63"/>
    </row>
    <row r="42" spans="1:18" ht="12.75" customHeight="1">
      <c r="A42" s="59">
        <v>760001</v>
      </c>
      <c r="B42" s="56" t="s">
        <v>130</v>
      </c>
      <c r="C42" s="113">
        <v>24401</v>
      </c>
      <c r="D42" s="135" t="s">
        <v>160</v>
      </c>
      <c r="E42" s="115">
        <f t="shared" si="0"/>
        <v>4.32</v>
      </c>
      <c r="F42" s="115">
        <f t="shared" si="1"/>
        <v>4.32</v>
      </c>
      <c r="G42" s="127"/>
      <c r="H42" s="127">
        <v>4.32</v>
      </c>
      <c r="I42" s="108"/>
      <c r="J42" s="108"/>
      <c r="K42" s="108"/>
      <c r="L42" s="108"/>
      <c r="M42" s="108"/>
      <c r="N42" s="108"/>
      <c r="O42" s="108"/>
      <c r="P42" s="108"/>
      <c r="Q42" s="108"/>
      <c r="R42" s="63"/>
    </row>
    <row r="43" spans="1:18" ht="12.75" customHeight="1">
      <c r="A43" s="59">
        <v>760001</v>
      </c>
      <c r="B43" s="56" t="s">
        <v>130</v>
      </c>
      <c r="C43" s="113">
        <v>2440199</v>
      </c>
      <c r="D43" s="135" t="s">
        <v>161</v>
      </c>
      <c r="E43" s="115">
        <f t="shared" si="0"/>
        <v>4.32</v>
      </c>
      <c r="F43" s="115">
        <f t="shared" si="1"/>
        <v>4.32</v>
      </c>
      <c r="G43" s="127"/>
      <c r="H43" s="127">
        <v>4.32</v>
      </c>
      <c r="I43" s="108"/>
      <c r="J43" s="108"/>
      <c r="K43" s="108"/>
      <c r="L43" s="108"/>
      <c r="M43" s="108"/>
      <c r="N43" s="108"/>
      <c r="O43" s="108"/>
      <c r="P43" s="108"/>
      <c r="Q43" s="108"/>
      <c r="R43" s="63"/>
    </row>
  </sheetData>
  <sheetProtection/>
  <mergeCells count="18">
    <mergeCell ref="A2:R2"/>
    <mergeCell ref="F4:Q4"/>
    <mergeCell ref="G5:H5"/>
    <mergeCell ref="K5:L5"/>
    <mergeCell ref="A4:A6"/>
    <mergeCell ref="B4:B6"/>
    <mergeCell ref="C4:C6"/>
    <mergeCell ref="D4:D6"/>
    <mergeCell ref="E4:E6"/>
    <mergeCell ref="F5:F6"/>
    <mergeCell ref="I5:I6"/>
    <mergeCell ref="J5:J6"/>
    <mergeCell ref="M5:M6"/>
    <mergeCell ref="N5:N6"/>
    <mergeCell ref="O5:O6"/>
    <mergeCell ref="P5:P6"/>
    <mergeCell ref="Q5:Q6"/>
    <mergeCell ref="R5:R6"/>
  </mergeCells>
  <printOptions horizontalCentered="1"/>
  <pageMargins left="0.59" right="0.59" top="0.7900000000000001" bottom="0.7900000000000001" header="0.5" footer="0.5"/>
  <pageSetup fitToHeight="1000" orientation="landscape" paperSize="9" scale="59"/>
</worksheet>
</file>

<file path=xl/worksheets/sheet5.xml><?xml version="1.0" encoding="utf-8"?>
<worksheet xmlns="http://schemas.openxmlformats.org/spreadsheetml/2006/main" xmlns:r="http://schemas.openxmlformats.org/officeDocument/2006/relationships">
  <sheetPr>
    <pageSetUpPr fitToPage="1"/>
  </sheetPr>
  <dimension ref="A1:L43"/>
  <sheetViews>
    <sheetView showGridLines="0" showZeros="0" workbookViewId="0" topLeftCell="A1">
      <selection activeCell="A8" sqref="A8:B8"/>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246" width="9.16015625" style="0" customWidth="1"/>
  </cols>
  <sheetData>
    <row r="1" spans="1:5" ht="29.25" customHeight="1">
      <c r="A1" s="48" t="s">
        <v>15</v>
      </c>
      <c r="B1" s="48"/>
      <c r="C1" s="48"/>
      <c r="D1" s="48"/>
      <c r="E1" s="48"/>
    </row>
    <row r="2" spans="1:11" ht="35.25" customHeight="1">
      <c r="A2" s="166" t="s">
        <v>16</v>
      </c>
      <c r="B2" s="166"/>
      <c r="C2" s="166"/>
      <c r="D2" s="166"/>
      <c r="E2" s="166"/>
      <c r="F2" s="166"/>
      <c r="G2" s="166"/>
      <c r="H2" s="166"/>
      <c r="I2" s="166"/>
      <c r="J2" s="166"/>
      <c r="K2" s="166"/>
    </row>
    <row r="3" ht="21.75" customHeight="1">
      <c r="K3" t="s">
        <v>36</v>
      </c>
    </row>
    <row r="4" spans="1:11" ht="15" customHeight="1">
      <c r="A4" s="50" t="s">
        <v>111</v>
      </c>
      <c r="B4" s="50" t="s">
        <v>112</v>
      </c>
      <c r="C4" s="167" t="s">
        <v>113</v>
      </c>
      <c r="D4" s="167" t="s">
        <v>114</v>
      </c>
      <c r="E4" s="50" t="s">
        <v>115</v>
      </c>
      <c r="F4" s="50" t="s">
        <v>116</v>
      </c>
      <c r="G4" s="50"/>
      <c r="H4" s="50"/>
      <c r="I4" s="50"/>
      <c r="J4" s="50"/>
      <c r="K4" s="50"/>
    </row>
    <row r="5" spans="1:11" ht="30" customHeight="1">
      <c r="A5" s="50"/>
      <c r="B5" s="50"/>
      <c r="C5" s="168"/>
      <c r="D5" s="168"/>
      <c r="E5" s="50"/>
      <c r="F5" s="53" t="s">
        <v>117</v>
      </c>
      <c r="G5" s="169" t="s">
        <v>162</v>
      </c>
      <c r="H5" s="169" t="s">
        <v>163</v>
      </c>
      <c r="I5" s="169" t="s">
        <v>164</v>
      </c>
      <c r="J5" s="169" t="s">
        <v>165</v>
      </c>
      <c r="K5" s="169" t="s">
        <v>166</v>
      </c>
    </row>
    <row r="6" spans="1:11" ht="40.5" customHeight="1">
      <c r="A6" s="50"/>
      <c r="B6" s="50"/>
      <c r="C6" s="170"/>
      <c r="D6" s="170"/>
      <c r="E6" s="50"/>
      <c r="F6" s="53"/>
      <c r="G6" s="169"/>
      <c r="H6" s="169"/>
      <c r="I6" s="169"/>
      <c r="J6" s="169"/>
      <c r="K6" s="169"/>
    </row>
    <row r="7" spans="1:11" ht="31.5" customHeight="1">
      <c r="A7" s="59" t="s">
        <v>129</v>
      </c>
      <c r="B7" s="56"/>
      <c r="C7" s="171"/>
      <c r="D7" s="64"/>
      <c r="E7" s="59">
        <v>1</v>
      </c>
      <c r="F7" s="59">
        <v>2</v>
      </c>
      <c r="G7" s="59">
        <v>5</v>
      </c>
      <c r="H7" s="59">
        <v>6</v>
      </c>
      <c r="I7" s="59">
        <v>7</v>
      </c>
      <c r="J7" s="59">
        <v>8</v>
      </c>
      <c r="K7" s="59">
        <v>9</v>
      </c>
    </row>
    <row r="8" spans="1:11" ht="15" customHeight="1">
      <c r="A8" s="59">
        <v>760001</v>
      </c>
      <c r="B8" s="56" t="s">
        <v>130</v>
      </c>
      <c r="C8" s="113"/>
      <c r="D8" s="114"/>
      <c r="E8" s="115">
        <f aca="true" t="shared" si="0" ref="E8:E43">F8</f>
        <v>2600.5899999999997</v>
      </c>
      <c r="F8" s="116">
        <f aca="true" t="shared" si="1" ref="F8:F43">G8+H8</f>
        <v>2600.5899999999997</v>
      </c>
      <c r="G8" s="116">
        <f>G9+G17+G20+G31</f>
        <v>1680.2799999999997</v>
      </c>
      <c r="H8" s="116">
        <f>H9+H23+H28+H31+H41</f>
        <v>920.31</v>
      </c>
      <c r="I8" s="59"/>
      <c r="J8" s="59"/>
      <c r="K8" s="59"/>
    </row>
    <row r="9" spans="1:11" ht="12.75" customHeight="1">
      <c r="A9" s="59">
        <v>760001</v>
      </c>
      <c r="B9" s="56" t="s">
        <v>130</v>
      </c>
      <c r="C9" s="113">
        <v>201</v>
      </c>
      <c r="D9" s="117" t="s">
        <v>131</v>
      </c>
      <c r="E9" s="115">
        <f t="shared" si="0"/>
        <v>2105.1699999999996</v>
      </c>
      <c r="F9" s="116">
        <f t="shared" si="1"/>
        <v>2105.1699999999996</v>
      </c>
      <c r="G9" s="118">
        <f>G10+G12+G15</f>
        <v>1580.4899999999998</v>
      </c>
      <c r="H9" s="119">
        <f>H12</f>
        <v>524.68</v>
      </c>
      <c r="I9" s="102"/>
      <c r="J9" s="102"/>
      <c r="K9" s="102"/>
    </row>
    <row r="10" spans="1:11" ht="12.75" customHeight="1">
      <c r="A10" s="59">
        <v>760001</v>
      </c>
      <c r="B10" s="56" t="s">
        <v>130</v>
      </c>
      <c r="C10" s="113">
        <v>20101</v>
      </c>
      <c r="D10" s="120" t="s">
        <v>132</v>
      </c>
      <c r="E10" s="115">
        <f t="shared" si="0"/>
        <v>20</v>
      </c>
      <c r="F10" s="115">
        <f t="shared" si="1"/>
        <v>20</v>
      </c>
      <c r="G10" s="121">
        <v>20</v>
      </c>
      <c r="H10" s="102"/>
      <c r="I10" s="102"/>
      <c r="J10" s="102"/>
      <c r="K10" s="102"/>
    </row>
    <row r="11" spans="1:11" ht="12.75" customHeight="1">
      <c r="A11" s="59">
        <v>760001</v>
      </c>
      <c r="B11" s="56" t="s">
        <v>130</v>
      </c>
      <c r="C11" s="113">
        <v>2010101</v>
      </c>
      <c r="D11" s="120" t="s">
        <v>133</v>
      </c>
      <c r="E11" s="115">
        <f t="shared" si="0"/>
        <v>20</v>
      </c>
      <c r="F11" s="115">
        <f t="shared" si="1"/>
        <v>20</v>
      </c>
      <c r="G11" s="121">
        <v>20</v>
      </c>
      <c r="H11" s="102"/>
      <c r="I11" s="102"/>
      <c r="J11" s="102"/>
      <c r="K11" s="102"/>
    </row>
    <row r="12" spans="1:11" ht="14.25" customHeight="1">
      <c r="A12" s="59">
        <v>760001</v>
      </c>
      <c r="B12" s="56" t="s">
        <v>130</v>
      </c>
      <c r="C12" s="113">
        <v>20103</v>
      </c>
      <c r="D12" s="120" t="s">
        <v>134</v>
      </c>
      <c r="E12" s="115">
        <f t="shared" si="0"/>
        <v>2045.1699999999996</v>
      </c>
      <c r="F12" s="116">
        <f t="shared" si="1"/>
        <v>2045.1699999999996</v>
      </c>
      <c r="G12" s="122">
        <f>G13+G14</f>
        <v>1520.4899999999998</v>
      </c>
      <c r="H12" s="102">
        <f>H14</f>
        <v>524.68</v>
      </c>
      <c r="I12" s="102"/>
      <c r="J12" s="108"/>
      <c r="K12" s="108"/>
    </row>
    <row r="13" spans="1:11" ht="12.75" customHeight="1">
      <c r="A13" s="59">
        <v>760001</v>
      </c>
      <c r="B13" s="56" t="s">
        <v>130</v>
      </c>
      <c r="C13" s="113">
        <v>2010301</v>
      </c>
      <c r="D13" s="120" t="s">
        <v>133</v>
      </c>
      <c r="E13" s="115">
        <f t="shared" si="0"/>
        <v>1163.86</v>
      </c>
      <c r="F13" s="115">
        <f t="shared" si="1"/>
        <v>1163.86</v>
      </c>
      <c r="G13" s="121">
        <v>1163.86</v>
      </c>
      <c r="H13" s="102"/>
      <c r="I13" s="102"/>
      <c r="J13" s="108"/>
      <c r="K13" s="108"/>
    </row>
    <row r="14" spans="1:12" ht="12.75" customHeight="1">
      <c r="A14" s="59">
        <v>760001</v>
      </c>
      <c r="B14" s="56" t="s">
        <v>130</v>
      </c>
      <c r="C14" s="113">
        <v>2010399</v>
      </c>
      <c r="D14" s="120" t="s">
        <v>135</v>
      </c>
      <c r="E14" s="115">
        <f t="shared" si="0"/>
        <v>881.31</v>
      </c>
      <c r="F14" s="115">
        <f t="shared" si="1"/>
        <v>881.31</v>
      </c>
      <c r="G14" s="121">
        <v>356.63</v>
      </c>
      <c r="H14" s="102">
        <v>524.68</v>
      </c>
      <c r="I14" s="102"/>
      <c r="J14" s="102"/>
      <c r="K14" s="102"/>
      <c r="L14" s="48"/>
    </row>
    <row r="15" spans="1:12" ht="12.75" customHeight="1">
      <c r="A15" s="59">
        <v>760001</v>
      </c>
      <c r="B15" s="56" t="s">
        <v>130</v>
      </c>
      <c r="C15" s="123" t="s">
        <v>136</v>
      </c>
      <c r="D15" s="120" t="s">
        <v>137</v>
      </c>
      <c r="E15" s="115">
        <f t="shared" si="0"/>
        <v>40</v>
      </c>
      <c r="F15" s="115">
        <f t="shared" si="1"/>
        <v>40</v>
      </c>
      <c r="G15" s="122">
        <v>40</v>
      </c>
      <c r="H15" s="102"/>
      <c r="I15" s="102"/>
      <c r="J15" s="102"/>
      <c r="K15" s="108"/>
      <c r="L15" s="48"/>
    </row>
    <row r="16" spans="1:12" ht="12.75" customHeight="1">
      <c r="A16" s="59">
        <v>760001</v>
      </c>
      <c r="B16" s="56" t="s">
        <v>130</v>
      </c>
      <c r="C16" s="113">
        <v>2013101</v>
      </c>
      <c r="D16" s="120" t="s">
        <v>133</v>
      </c>
      <c r="E16" s="115">
        <f t="shared" si="0"/>
        <v>40</v>
      </c>
      <c r="F16" s="115">
        <f t="shared" si="1"/>
        <v>40</v>
      </c>
      <c r="G16" s="121">
        <v>40</v>
      </c>
      <c r="H16" s="102"/>
      <c r="I16" s="108"/>
      <c r="J16" s="108"/>
      <c r="K16" s="108"/>
      <c r="L16" s="48"/>
    </row>
    <row r="17" spans="1:12" ht="12.75" customHeight="1">
      <c r="A17" s="59">
        <v>760001</v>
      </c>
      <c r="B17" s="56" t="s">
        <v>130</v>
      </c>
      <c r="C17" s="113">
        <v>207</v>
      </c>
      <c r="D17" s="120" t="s">
        <v>138</v>
      </c>
      <c r="E17" s="115">
        <f t="shared" si="0"/>
        <v>10</v>
      </c>
      <c r="F17" s="115">
        <f t="shared" si="1"/>
        <v>10</v>
      </c>
      <c r="G17" s="122">
        <v>10</v>
      </c>
      <c r="H17" s="102"/>
      <c r="I17" s="102"/>
      <c r="J17" s="108"/>
      <c r="K17" s="108"/>
      <c r="L17" s="48"/>
    </row>
    <row r="18" spans="1:12" ht="12.75" customHeight="1">
      <c r="A18" s="59">
        <v>760001</v>
      </c>
      <c r="B18" s="56" t="s">
        <v>130</v>
      </c>
      <c r="C18" s="124">
        <v>20701</v>
      </c>
      <c r="D18" s="120" t="s">
        <v>139</v>
      </c>
      <c r="E18" s="115">
        <f t="shared" si="0"/>
        <v>10</v>
      </c>
      <c r="F18" s="115">
        <f t="shared" si="1"/>
        <v>10</v>
      </c>
      <c r="G18" s="121">
        <v>10</v>
      </c>
      <c r="H18" s="108"/>
      <c r="I18" s="102"/>
      <c r="J18" s="108"/>
      <c r="K18" s="108"/>
      <c r="L18" s="48"/>
    </row>
    <row r="19" spans="1:12" ht="12.75" customHeight="1">
      <c r="A19" s="59">
        <v>760001</v>
      </c>
      <c r="B19" s="56" t="s">
        <v>130</v>
      </c>
      <c r="C19" s="124">
        <v>2070101</v>
      </c>
      <c r="D19" s="120" t="s">
        <v>133</v>
      </c>
      <c r="E19" s="115">
        <f t="shared" si="0"/>
        <v>10</v>
      </c>
      <c r="F19" s="115">
        <f t="shared" si="1"/>
        <v>10</v>
      </c>
      <c r="G19" s="121">
        <v>10</v>
      </c>
      <c r="H19" s="108"/>
      <c r="I19" s="108"/>
      <c r="J19" s="108"/>
      <c r="K19" s="108"/>
      <c r="L19" s="48"/>
    </row>
    <row r="20" spans="1:11" ht="12.75" customHeight="1">
      <c r="A20" s="59">
        <v>760001</v>
      </c>
      <c r="B20" s="56" t="s">
        <v>130</v>
      </c>
      <c r="C20" s="123" t="s">
        <v>140</v>
      </c>
      <c r="D20" s="120" t="s">
        <v>141</v>
      </c>
      <c r="E20" s="115">
        <f t="shared" si="0"/>
        <v>40</v>
      </c>
      <c r="F20" s="115">
        <f t="shared" si="1"/>
        <v>40</v>
      </c>
      <c r="G20" s="125">
        <v>40</v>
      </c>
      <c r="H20" s="126"/>
      <c r="I20" s="108"/>
      <c r="J20" s="108"/>
      <c r="K20" s="108"/>
    </row>
    <row r="21" spans="1:11" ht="12.75" customHeight="1">
      <c r="A21" s="59">
        <v>760001</v>
      </c>
      <c r="B21" s="56" t="s">
        <v>130</v>
      </c>
      <c r="C21" s="113">
        <v>21007</v>
      </c>
      <c r="D21" s="120" t="s">
        <v>142</v>
      </c>
      <c r="E21" s="115">
        <f t="shared" si="0"/>
        <v>40</v>
      </c>
      <c r="F21" s="115">
        <f t="shared" si="1"/>
        <v>40</v>
      </c>
      <c r="G21" s="127">
        <v>40</v>
      </c>
      <c r="H21" s="108"/>
      <c r="I21" s="108"/>
      <c r="J21" s="108"/>
      <c r="K21" s="108"/>
    </row>
    <row r="22" spans="1:11" ht="12.75" customHeight="1">
      <c r="A22" s="59">
        <v>760001</v>
      </c>
      <c r="B22" s="56" t="s">
        <v>130</v>
      </c>
      <c r="C22" s="113">
        <v>2100716</v>
      </c>
      <c r="D22" s="120" t="s">
        <v>143</v>
      </c>
      <c r="E22" s="115">
        <f t="shared" si="0"/>
        <v>40</v>
      </c>
      <c r="F22" s="115">
        <f t="shared" si="1"/>
        <v>40</v>
      </c>
      <c r="G22" s="127">
        <v>40</v>
      </c>
      <c r="H22" s="108"/>
      <c r="I22" s="108"/>
      <c r="J22" s="108"/>
      <c r="K22" s="108"/>
    </row>
    <row r="23" spans="1:11" ht="12.75" customHeight="1">
      <c r="A23" s="59">
        <v>760001</v>
      </c>
      <c r="B23" s="56" t="s">
        <v>130</v>
      </c>
      <c r="C23" s="113">
        <v>211</v>
      </c>
      <c r="D23" s="128" t="s">
        <v>144</v>
      </c>
      <c r="E23" s="115">
        <f t="shared" si="0"/>
        <v>62.17</v>
      </c>
      <c r="F23" s="115">
        <f t="shared" si="1"/>
        <v>62.17</v>
      </c>
      <c r="G23" s="63"/>
      <c r="H23" s="129">
        <v>62.17</v>
      </c>
      <c r="I23" s="108"/>
      <c r="J23" s="108"/>
      <c r="K23" s="108"/>
    </row>
    <row r="24" spans="1:11" ht="12.75" customHeight="1">
      <c r="A24" s="59">
        <v>760001</v>
      </c>
      <c r="B24" s="56" t="s">
        <v>130</v>
      </c>
      <c r="C24" s="113">
        <v>21103</v>
      </c>
      <c r="D24" s="128" t="s">
        <v>145</v>
      </c>
      <c r="E24" s="115">
        <f t="shared" si="0"/>
        <v>24.99</v>
      </c>
      <c r="F24" s="115">
        <f t="shared" si="1"/>
        <v>24.99</v>
      </c>
      <c r="G24" s="63"/>
      <c r="H24" s="127">
        <v>24.99</v>
      </c>
      <c r="I24" s="108"/>
      <c r="J24" s="108"/>
      <c r="K24" s="108"/>
    </row>
    <row r="25" spans="1:11" ht="12.75" customHeight="1">
      <c r="A25" s="59">
        <v>760001</v>
      </c>
      <c r="B25" s="56" t="s">
        <v>130</v>
      </c>
      <c r="C25" s="113">
        <v>2110301</v>
      </c>
      <c r="D25" s="128" t="s">
        <v>146</v>
      </c>
      <c r="E25" s="115">
        <f t="shared" si="0"/>
        <v>24.99</v>
      </c>
      <c r="F25" s="115">
        <f t="shared" si="1"/>
        <v>24.99</v>
      </c>
      <c r="G25" s="63"/>
      <c r="H25" s="127">
        <v>24.99</v>
      </c>
      <c r="I25" s="108"/>
      <c r="J25" s="108"/>
      <c r="K25" s="108"/>
    </row>
    <row r="26" spans="1:11" ht="12.75" customHeight="1">
      <c r="A26" s="59">
        <v>760001</v>
      </c>
      <c r="B26" s="56" t="s">
        <v>130</v>
      </c>
      <c r="C26" s="113">
        <v>21104</v>
      </c>
      <c r="D26" s="128" t="s">
        <v>147</v>
      </c>
      <c r="E26" s="115">
        <f t="shared" si="0"/>
        <v>37.18</v>
      </c>
      <c r="F26" s="115">
        <f t="shared" si="1"/>
        <v>37.18</v>
      </c>
      <c r="G26" s="63"/>
      <c r="H26" s="127">
        <v>37.18</v>
      </c>
      <c r="I26" s="108"/>
      <c r="J26" s="108"/>
      <c r="K26" s="108"/>
    </row>
    <row r="27" spans="1:11" ht="12.75" customHeight="1">
      <c r="A27" s="59">
        <v>760001</v>
      </c>
      <c r="B27" s="56" t="s">
        <v>130</v>
      </c>
      <c r="C27" s="113">
        <v>2110402</v>
      </c>
      <c r="D27" s="128" t="s">
        <v>148</v>
      </c>
      <c r="E27" s="115">
        <f t="shared" si="0"/>
        <v>37.18</v>
      </c>
      <c r="F27" s="115">
        <f t="shared" si="1"/>
        <v>37.18</v>
      </c>
      <c r="G27" s="63"/>
      <c r="H27" s="127">
        <v>37.18</v>
      </c>
      <c r="I27" s="108"/>
      <c r="J27" s="108"/>
      <c r="K27" s="108"/>
    </row>
    <row r="28" spans="1:11" ht="12.75" customHeight="1">
      <c r="A28" s="59">
        <v>760001</v>
      </c>
      <c r="B28" s="56" t="s">
        <v>130</v>
      </c>
      <c r="C28" s="113">
        <v>212</v>
      </c>
      <c r="D28" s="120" t="s">
        <v>149</v>
      </c>
      <c r="E28" s="115">
        <f t="shared" si="0"/>
        <v>324.14</v>
      </c>
      <c r="F28" s="115">
        <f t="shared" si="1"/>
        <v>324.14</v>
      </c>
      <c r="G28" s="63"/>
      <c r="H28" s="129">
        <v>324.14</v>
      </c>
      <c r="I28" s="108"/>
      <c r="J28" s="108"/>
      <c r="K28" s="108"/>
    </row>
    <row r="29" spans="1:11" ht="12.75" customHeight="1">
      <c r="A29" s="59">
        <v>760001</v>
      </c>
      <c r="B29" s="56" t="s">
        <v>130</v>
      </c>
      <c r="C29" s="113">
        <v>21203</v>
      </c>
      <c r="D29" s="120" t="s">
        <v>150</v>
      </c>
      <c r="E29" s="115">
        <f t="shared" si="0"/>
        <v>324.14</v>
      </c>
      <c r="F29" s="115">
        <f t="shared" si="1"/>
        <v>324.14</v>
      </c>
      <c r="G29" s="63"/>
      <c r="H29" s="127">
        <v>324.14</v>
      </c>
      <c r="I29" s="108"/>
      <c r="J29" s="108"/>
      <c r="K29" s="108"/>
    </row>
    <row r="30" spans="1:11" ht="12.75" customHeight="1">
      <c r="A30" s="59">
        <v>760001</v>
      </c>
      <c r="B30" s="56" t="s">
        <v>130</v>
      </c>
      <c r="C30" s="113">
        <v>2120399</v>
      </c>
      <c r="D30" s="120" t="s">
        <v>151</v>
      </c>
      <c r="E30" s="115">
        <f t="shared" si="0"/>
        <v>324.14</v>
      </c>
      <c r="F30" s="115">
        <f t="shared" si="1"/>
        <v>324.14</v>
      </c>
      <c r="G30" s="63"/>
      <c r="H30" s="127">
        <v>324.14</v>
      </c>
      <c r="I30" s="108"/>
      <c r="J30" s="108"/>
      <c r="K30" s="108"/>
    </row>
    <row r="31" spans="1:11" ht="12.75" customHeight="1">
      <c r="A31" s="59">
        <v>760001</v>
      </c>
      <c r="B31" s="56" t="s">
        <v>130</v>
      </c>
      <c r="C31" s="113">
        <v>213</v>
      </c>
      <c r="D31" s="120" t="s">
        <v>152</v>
      </c>
      <c r="E31" s="115">
        <f t="shared" si="0"/>
        <v>54.79</v>
      </c>
      <c r="F31" s="115">
        <f t="shared" si="1"/>
        <v>54.79</v>
      </c>
      <c r="G31" s="129">
        <f>G32+G34+G36+G39</f>
        <v>49.79</v>
      </c>
      <c r="H31" s="130">
        <v>5</v>
      </c>
      <c r="I31" s="108"/>
      <c r="J31" s="108"/>
      <c r="K31" s="108"/>
    </row>
    <row r="32" spans="1:11" ht="12.75" customHeight="1">
      <c r="A32" s="59">
        <v>760001</v>
      </c>
      <c r="B32" s="56" t="s">
        <v>130</v>
      </c>
      <c r="C32" s="113">
        <v>21301</v>
      </c>
      <c r="D32" s="120" t="s">
        <v>153</v>
      </c>
      <c r="E32" s="115">
        <f t="shared" si="0"/>
        <v>10</v>
      </c>
      <c r="F32" s="115">
        <f t="shared" si="1"/>
        <v>10</v>
      </c>
      <c r="G32" s="121">
        <v>10</v>
      </c>
      <c r="H32" s="131"/>
      <c r="I32" s="108"/>
      <c r="J32" s="108"/>
      <c r="K32" s="108"/>
    </row>
    <row r="33" spans="1:11" ht="12.75" customHeight="1">
      <c r="A33" s="59">
        <v>760001</v>
      </c>
      <c r="B33" s="56" t="s">
        <v>130</v>
      </c>
      <c r="C33" s="113">
        <v>2130101</v>
      </c>
      <c r="D33" s="120" t="s">
        <v>133</v>
      </c>
      <c r="E33" s="115">
        <f t="shared" si="0"/>
        <v>10</v>
      </c>
      <c r="F33" s="115">
        <f t="shared" si="1"/>
        <v>10</v>
      </c>
      <c r="G33" s="121">
        <v>10</v>
      </c>
      <c r="H33" s="108"/>
      <c r="I33" s="108"/>
      <c r="J33" s="108"/>
      <c r="K33" s="108"/>
    </row>
    <row r="34" spans="1:11" ht="12.75" customHeight="1">
      <c r="A34" s="59">
        <v>760001</v>
      </c>
      <c r="B34" s="56" t="s">
        <v>130</v>
      </c>
      <c r="C34" s="132">
        <v>21302</v>
      </c>
      <c r="D34" s="133" t="s">
        <v>154</v>
      </c>
      <c r="E34" s="115">
        <f t="shared" si="0"/>
        <v>10</v>
      </c>
      <c r="F34" s="172">
        <f t="shared" si="1"/>
        <v>10</v>
      </c>
      <c r="G34" s="134">
        <v>10</v>
      </c>
      <c r="H34" s="126"/>
      <c r="I34" s="126"/>
      <c r="J34" s="108"/>
      <c r="K34" s="108"/>
    </row>
    <row r="35" spans="1:11" ht="12.75" customHeight="1">
      <c r="A35" s="59">
        <v>760001</v>
      </c>
      <c r="B35" s="56" t="s">
        <v>130</v>
      </c>
      <c r="C35" s="113">
        <v>2130201</v>
      </c>
      <c r="D35" s="117" t="s">
        <v>133</v>
      </c>
      <c r="E35" s="115">
        <f t="shared" si="0"/>
        <v>10</v>
      </c>
      <c r="F35" s="115">
        <f t="shared" si="1"/>
        <v>10</v>
      </c>
      <c r="G35" s="127">
        <v>10</v>
      </c>
      <c r="H35" s="108"/>
      <c r="I35" s="108"/>
      <c r="J35" s="108"/>
      <c r="K35" s="108"/>
    </row>
    <row r="36" spans="1:11" ht="12.75" customHeight="1">
      <c r="A36" s="59">
        <v>760001</v>
      </c>
      <c r="B36" s="56" t="s">
        <v>130</v>
      </c>
      <c r="C36" s="113">
        <v>21303</v>
      </c>
      <c r="D36" s="117" t="s">
        <v>155</v>
      </c>
      <c r="E36" s="115">
        <f t="shared" si="0"/>
        <v>10</v>
      </c>
      <c r="F36" s="115">
        <f t="shared" si="1"/>
        <v>10</v>
      </c>
      <c r="G36" s="127">
        <v>10</v>
      </c>
      <c r="H36" s="108"/>
      <c r="I36" s="108"/>
      <c r="J36" s="108"/>
      <c r="K36" s="108"/>
    </row>
    <row r="37" spans="1:11" ht="12.75" customHeight="1">
      <c r="A37" s="59">
        <v>760001</v>
      </c>
      <c r="B37" s="56" t="s">
        <v>130</v>
      </c>
      <c r="C37" s="113">
        <v>2130301</v>
      </c>
      <c r="D37" s="117" t="s">
        <v>133</v>
      </c>
      <c r="E37" s="115">
        <f t="shared" si="0"/>
        <v>10</v>
      </c>
      <c r="F37" s="115">
        <f t="shared" si="1"/>
        <v>10</v>
      </c>
      <c r="G37" s="127">
        <v>10</v>
      </c>
      <c r="H37" s="108"/>
      <c r="I37" s="108"/>
      <c r="J37" s="108"/>
      <c r="K37" s="108"/>
    </row>
    <row r="38" spans="1:11" ht="12.75" customHeight="1">
      <c r="A38" s="59">
        <v>760001</v>
      </c>
      <c r="B38" s="56" t="s">
        <v>130</v>
      </c>
      <c r="C38" s="113">
        <v>2130399</v>
      </c>
      <c r="D38" s="135" t="s">
        <v>156</v>
      </c>
      <c r="E38" s="115">
        <f t="shared" si="0"/>
        <v>5</v>
      </c>
      <c r="F38" s="115">
        <f t="shared" si="1"/>
        <v>5</v>
      </c>
      <c r="G38" s="127"/>
      <c r="H38" s="108">
        <v>5</v>
      </c>
      <c r="I38" s="108"/>
      <c r="J38" s="108"/>
      <c r="K38" s="108"/>
    </row>
    <row r="39" spans="1:11" ht="12.75" customHeight="1">
      <c r="A39" s="59">
        <v>760001</v>
      </c>
      <c r="B39" s="56" t="s">
        <v>130</v>
      </c>
      <c r="C39" s="113">
        <v>21307</v>
      </c>
      <c r="D39" s="135" t="s">
        <v>157</v>
      </c>
      <c r="E39" s="115">
        <f t="shared" si="0"/>
        <v>19.79</v>
      </c>
      <c r="F39" s="115">
        <f t="shared" si="1"/>
        <v>19.79</v>
      </c>
      <c r="G39" s="127">
        <v>19.79</v>
      </c>
      <c r="H39" s="108"/>
      <c r="I39" s="108"/>
      <c r="J39" s="108"/>
      <c r="K39" s="108"/>
    </row>
    <row r="40" spans="1:11" ht="12.75" customHeight="1">
      <c r="A40" s="59">
        <v>760001</v>
      </c>
      <c r="B40" s="56" t="s">
        <v>130</v>
      </c>
      <c r="C40" s="113">
        <v>2130799</v>
      </c>
      <c r="D40" s="135" t="s">
        <v>158</v>
      </c>
      <c r="E40" s="115">
        <f t="shared" si="0"/>
        <v>19.79</v>
      </c>
      <c r="F40" s="115">
        <f t="shared" si="1"/>
        <v>19.79</v>
      </c>
      <c r="G40" s="127">
        <v>19.79</v>
      </c>
      <c r="H40" s="108"/>
      <c r="I40" s="108"/>
      <c r="J40" s="108"/>
      <c r="K40" s="108"/>
    </row>
    <row r="41" spans="1:11" ht="12.75" customHeight="1">
      <c r="A41" s="59">
        <v>760001</v>
      </c>
      <c r="B41" s="56" t="s">
        <v>130</v>
      </c>
      <c r="C41" s="113">
        <v>244</v>
      </c>
      <c r="D41" s="117" t="s">
        <v>159</v>
      </c>
      <c r="E41" s="115">
        <f t="shared" si="0"/>
        <v>4.32</v>
      </c>
      <c r="F41" s="115">
        <f t="shared" si="1"/>
        <v>4.32</v>
      </c>
      <c r="G41" s="129"/>
      <c r="H41" s="129">
        <v>4.32</v>
      </c>
      <c r="I41" s="108"/>
      <c r="J41" s="108"/>
      <c r="K41" s="108"/>
    </row>
    <row r="42" spans="1:11" ht="12.75" customHeight="1">
      <c r="A42" s="59">
        <v>760001</v>
      </c>
      <c r="B42" s="56" t="s">
        <v>130</v>
      </c>
      <c r="C42" s="113">
        <v>24401</v>
      </c>
      <c r="D42" s="135" t="s">
        <v>160</v>
      </c>
      <c r="E42" s="115">
        <f t="shared" si="0"/>
        <v>4.32</v>
      </c>
      <c r="F42" s="115">
        <f t="shared" si="1"/>
        <v>4.32</v>
      </c>
      <c r="G42" s="127"/>
      <c r="H42" s="127">
        <v>4.32</v>
      </c>
      <c r="I42" s="108"/>
      <c r="J42" s="108"/>
      <c r="K42" s="108"/>
    </row>
    <row r="43" spans="1:11" ht="12.75" customHeight="1">
      <c r="A43" s="59">
        <v>760001</v>
      </c>
      <c r="B43" s="56" t="s">
        <v>130</v>
      </c>
      <c r="C43" s="113">
        <v>2440199</v>
      </c>
      <c r="D43" s="135" t="s">
        <v>161</v>
      </c>
      <c r="E43" s="115">
        <f t="shared" si="0"/>
        <v>4.32</v>
      </c>
      <c r="F43" s="115">
        <f t="shared" si="1"/>
        <v>4.32</v>
      </c>
      <c r="G43" s="127"/>
      <c r="H43" s="127">
        <v>4.32</v>
      </c>
      <c r="I43" s="108"/>
      <c r="J43" s="108"/>
      <c r="K43" s="108"/>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7479166666666667" right="0.39305555555555555" top="0.5118055555555555" bottom="0.7900000000000001" header="0.5" footer="0.5"/>
  <pageSetup fitToHeight="1000" fitToWidth="1" orientation="landscape" paperSize="9" scale="72"/>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workbookViewId="0" topLeftCell="E1">
      <selection activeCell="H13" sqref="H13"/>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136" t="s">
        <v>17</v>
      </c>
      <c r="B1" s="137"/>
      <c r="C1" s="137"/>
      <c r="D1" s="137"/>
      <c r="E1" s="137"/>
      <c r="F1" s="137"/>
      <c r="G1" s="137"/>
      <c r="H1" s="138"/>
    </row>
    <row r="2" spans="1:8" ht="22.5" customHeight="1">
      <c r="A2" s="139" t="s">
        <v>18</v>
      </c>
      <c r="B2" s="140"/>
      <c r="C2" s="140"/>
      <c r="D2" s="140"/>
      <c r="E2" s="140"/>
      <c r="F2" s="140"/>
      <c r="G2" s="140"/>
      <c r="H2" s="140"/>
    </row>
    <row r="3" spans="1:8" ht="22.5" customHeight="1">
      <c r="A3" s="141"/>
      <c r="B3" s="141"/>
      <c r="C3" s="142"/>
      <c r="D3" s="142"/>
      <c r="E3" s="143"/>
      <c r="F3" s="144"/>
      <c r="G3" s="144"/>
      <c r="H3" s="145" t="s">
        <v>36</v>
      </c>
    </row>
    <row r="4" spans="1:8" ht="22.5" customHeight="1">
      <c r="A4" s="146" t="s">
        <v>37</v>
      </c>
      <c r="B4" s="146"/>
      <c r="C4" s="146" t="s">
        <v>38</v>
      </c>
      <c r="D4" s="146"/>
      <c r="E4" s="146"/>
      <c r="F4" s="146"/>
      <c r="G4" s="146"/>
      <c r="H4" s="146"/>
    </row>
    <row r="5" spans="1:8" ht="22.5" customHeight="1">
      <c r="A5" s="146" t="s">
        <v>39</v>
      </c>
      <c r="B5" s="146" t="s">
        <v>40</v>
      </c>
      <c r="C5" s="146" t="s">
        <v>41</v>
      </c>
      <c r="D5" s="146" t="s">
        <v>167</v>
      </c>
      <c r="E5" s="146" t="s">
        <v>168</v>
      </c>
      <c r="F5" s="146" t="s">
        <v>42</v>
      </c>
      <c r="G5" s="146" t="s">
        <v>167</v>
      </c>
      <c r="H5" s="146" t="s">
        <v>168</v>
      </c>
    </row>
    <row r="6" spans="1:8" ht="22.5" customHeight="1">
      <c r="A6" s="147" t="s">
        <v>169</v>
      </c>
      <c r="B6" s="148">
        <v>2600.59</v>
      </c>
      <c r="C6" s="147" t="s">
        <v>169</v>
      </c>
      <c r="D6" s="148">
        <f>SUM(D7:D34)</f>
        <v>2600.59</v>
      </c>
      <c r="E6" s="148"/>
      <c r="F6" s="149" t="s">
        <v>169</v>
      </c>
      <c r="G6" s="148">
        <f>SUM(G7,G12,G23,G24,G25)</f>
        <v>2600.59</v>
      </c>
      <c r="H6" s="148">
        <f>SUM(H7,H12,H23,H24,H25)</f>
        <v>0</v>
      </c>
    </row>
    <row r="7" spans="1:8" ht="22.5" customHeight="1">
      <c r="A7" s="150" t="s">
        <v>170</v>
      </c>
      <c r="B7" s="148">
        <v>2600.59</v>
      </c>
      <c r="C7" s="151" t="s">
        <v>45</v>
      </c>
      <c r="D7" s="148">
        <v>2105.17</v>
      </c>
      <c r="E7" s="148"/>
      <c r="F7" s="149" t="s">
        <v>46</v>
      </c>
      <c r="G7" s="148">
        <v>1680.28</v>
      </c>
      <c r="H7" s="148"/>
    </row>
    <row r="8" spans="1:10" ht="22.5" customHeight="1">
      <c r="A8" s="152" t="s">
        <v>171</v>
      </c>
      <c r="B8" s="148"/>
      <c r="C8" s="151" t="s">
        <v>48</v>
      </c>
      <c r="D8" s="148"/>
      <c r="E8" s="148"/>
      <c r="F8" s="149" t="s">
        <v>49</v>
      </c>
      <c r="G8" s="148">
        <v>1311.47</v>
      </c>
      <c r="H8" s="148"/>
      <c r="J8" s="48"/>
    </row>
    <row r="9" spans="1:8" ht="22.5" customHeight="1">
      <c r="A9" s="150" t="s">
        <v>172</v>
      </c>
      <c r="B9" s="148"/>
      <c r="C9" s="151" t="s">
        <v>51</v>
      </c>
      <c r="D9" s="148"/>
      <c r="E9" s="148"/>
      <c r="F9" s="149" t="s">
        <v>52</v>
      </c>
      <c r="G9" s="148">
        <v>368.81</v>
      </c>
      <c r="H9" s="148"/>
    </row>
    <row r="10" spans="1:8" ht="22.5" customHeight="1">
      <c r="A10" s="150" t="s">
        <v>173</v>
      </c>
      <c r="B10" s="148"/>
      <c r="C10" s="151" t="s">
        <v>54</v>
      </c>
      <c r="D10" s="148"/>
      <c r="E10" s="148"/>
      <c r="F10" s="149" t="s">
        <v>55</v>
      </c>
      <c r="G10" s="148"/>
      <c r="H10" s="148"/>
    </row>
    <row r="11" spans="1:8" ht="22.5" customHeight="1">
      <c r="A11" s="150"/>
      <c r="B11" s="148"/>
      <c r="C11" s="151" t="s">
        <v>57</v>
      </c>
      <c r="D11" s="148"/>
      <c r="E11" s="148"/>
      <c r="F11" s="149" t="s">
        <v>58</v>
      </c>
      <c r="G11" s="148"/>
      <c r="H11" s="148"/>
    </row>
    <row r="12" spans="1:8" ht="22.5" customHeight="1">
      <c r="A12" s="150"/>
      <c r="B12" s="148"/>
      <c r="C12" s="151" t="s">
        <v>60</v>
      </c>
      <c r="D12" s="148"/>
      <c r="E12" s="148"/>
      <c r="F12" s="149" t="s">
        <v>61</v>
      </c>
      <c r="G12" s="148">
        <v>920.31</v>
      </c>
      <c r="H12" s="148"/>
    </row>
    <row r="13" spans="1:8" ht="22.5" customHeight="1">
      <c r="A13" s="150"/>
      <c r="B13" s="148"/>
      <c r="C13" s="151" t="s">
        <v>63</v>
      </c>
      <c r="D13" s="148">
        <v>10</v>
      </c>
      <c r="E13" s="148"/>
      <c r="F13" s="153" t="s">
        <v>49</v>
      </c>
      <c r="G13" s="148"/>
      <c r="H13" s="148"/>
    </row>
    <row r="14" spans="1:8" ht="22.5" customHeight="1">
      <c r="A14" s="150"/>
      <c r="B14" s="148"/>
      <c r="C14" s="151" t="s">
        <v>65</v>
      </c>
      <c r="D14" s="148"/>
      <c r="E14" s="148"/>
      <c r="F14" s="153" t="s">
        <v>52</v>
      </c>
      <c r="G14" s="148"/>
      <c r="H14" s="148"/>
    </row>
    <row r="15" spans="1:8" ht="22.5" customHeight="1">
      <c r="A15" s="154"/>
      <c r="B15" s="148"/>
      <c r="C15" s="151" t="s">
        <v>67</v>
      </c>
      <c r="D15" s="148"/>
      <c r="E15" s="148"/>
      <c r="F15" s="153" t="s">
        <v>68</v>
      </c>
      <c r="G15" s="148"/>
      <c r="H15" s="148"/>
    </row>
    <row r="16" spans="1:8" ht="22.5" customHeight="1">
      <c r="A16" s="154"/>
      <c r="B16" s="148"/>
      <c r="C16" s="151" t="s">
        <v>70</v>
      </c>
      <c r="D16" s="148">
        <v>40</v>
      </c>
      <c r="E16" s="148"/>
      <c r="F16" s="153" t="s">
        <v>71</v>
      </c>
      <c r="G16" s="148"/>
      <c r="H16" s="148"/>
    </row>
    <row r="17" spans="1:8" ht="22.5" customHeight="1">
      <c r="A17" s="154"/>
      <c r="B17" s="148"/>
      <c r="C17" s="151" t="s">
        <v>73</v>
      </c>
      <c r="D17" s="148">
        <v>62.17</v>
      </c>
      <c r="E17" s="148"/>
      <c r="F17" s="153" t="s">
        <v>74</v>
      </c>
      <c r="G17" s="148"/>
      <c r="H17" s="148"/>
    </row>
    <row r="18" spans="1:8" ht="22.5" customHeight="1">
      <c r="A18" s="154"/>
      <c r="B18" s="155"/>
      <c r="C18" s="151" t="s">
        <v>75</v>
      </c>
      <c r="D18" s="148">
        <v>324.14</v>
      </c>
      <c r="E18" s="148"/>
      <c r="F18" s="153" t="s">
        <v>76</v>
      </c>
      <c r="G18" s="148">
        <v>920.31</v>
      </c>
      <c r="H18" s="148"/>
    </row>
    <row r="19" spans="1:8" ht="22.5" customHeight="1">
      <c r="A19" s="86"/>
      <c r="B19" s="156"/>
      <c r="C19" s="151" t="s">
        <v>77</v>
      </c>
      <c r="D19" s="148">
        <v>54.79</v>
      </c>
      <c r="E19" s="148"/>
      <c r="F19" s="153" t="s">
        <v>78</v>
      </c>
      <c r="G19" s="148"/>
      <c r="H19" s="148"/>
    </row>
    <row r="20" spans="1:8" ht="22.5" customHeight="1">
      <c r="A20" s="86"/>
      <c r="B20" s="155"/>
      <c r="C20" s="151" t="s">
        <v>79</v>
      </c>
      <c r="D20" s="148"/>
      <c r="E20" s="148"/>
      <c r="F20" s="153" t="s">
        <v>80</v>
      </c>
      <c r="G20" s="153"/>
      <c r="H20" s="148"/>
    </row>
    <row r="21" spans="1:8" ht="22.5" customHeight="1">
      <c r="A21" s="102"/>
      <c r="B21" s="155"/>
      <c r="C21" s="151" t="s">
        <v>81</v>
      </c>
      <c r="D21" s="148"/>
      <c r="E21" s="148"/>
      <c r="F21" s="153" t="s">
        <v>82</v>
      </c>
      <c r="G21" s="153"/>
      <c r="H21" s="148"/>
    </row>
    <row r="22" spans="1:8" ht="22.5" customHeight="1">
      <c r="A22" s="108"/>
      <c r="B22" s="155"/>
      <c r="C22" s="151" t="s">
        <v>83</v>
      </c>
      <c r="D22" s="148"/>
      <c r="E22" s="148"/>
      <c r="F22" s="157" t="s">
        <v>84</v>
      </c>
      <c r="G22" s="157"/>
      <c r="H22" s="148"/>
    </row>
    <row r="23" spans="1:8" ht="22.5" customHeight="1">
      <c r="A23" s="88"/>
      <c r="B23" s="155"/>
      <c r="C23" s="151" t="s">
        <v>85</v>
      </c>
      <c r="D23" s="148"/>
      <c r="E23" s="148"/>
      <c r="F23" s="158" t="s">
        <v>86</v>
      </c>
      <c r="G23" s="158"/>
      <c r="H23" s="148"/>
    </row>
    <row r="24" spans="1:8" ht="22.5" customHeight="1">
      <c r="A24" s="88"/>
      <c r="B24" s="155"/>
      <c r="C24" s="151" t="s">
        <v>87</v>
      </c>
      <c r="D24" s="148"/>
      <c r="E24" s="148"/>
      <c r="F24" s="158" t="s">
        <v>88</v>
      </c>
      <c r="G24" s="158"/>
      <c r="H24" s="148"/>
    </row>
    <row r="25" spans="1:9" ht="22.5" customHeight="1">
      <c r="A25" s="88"/>
      <c r="B25" s="155"/>
      <c r="C25" s="151" t="s">
        <v>89</v>
      </c>
      <c r="D25" s="148"/>
      <c r="E25" s="148"/>
      <c r="F25" s="158" t="s">
        <v>90</v>
      </c>
      <c r="G25" s="158"/>
      <c r="H25" s="148"/>
      <c r="I25" s="48"/>
    </row>
    <row r="26" spans="1:10" ht="22.5" customHeight="1">
      <c r="A26" s="88"/>
      <c r="B26" s="155"/>
      <c r="C26" s="151" t="s">
        <v>91</v>
      </c>
      <c r="D26" s="148"/>
      <c r="E26" s="148"/>
      <c r="F26" s="149"/>
      <c r="G26" s="149"/>
      <c r="H26" s="148"/>
      <c r="I26" s="48"/>
      <c r="J26" s="48"/>
    </row>
    <row r="27" spans="1:10" ht="22.5" customHeight="1">
      <c r="A27" s="108"/>
      <c r="B27" s="156"/>
      <c r="C27" s="151" t="s">
        <v>92</v>
      </c>
      <c r="D27" s="148"/>
      <c r="E27" s="148"/>
      <c r="F27" s="149"/>
      <c r="G27" s="149"/>
      <c r="H27" s="148"/>
      <c r="I27" s="48"/>
      <c r="J27" s="48"/>
    </row>
    <row r="28" spans="1:10" ht="22.5" customHeight="1">
      <c r="A28" s="88"/>
      <c r="B28" s="155"/>
      <c r="C28" s="151" t="s">
        <v>93</v>
      </c>
      <c r="D28" s="148"/>
      <c r="E28" s="148"/>
      <c r="F28" s="149"/>
      <c r="G28" s="149"/>
      <c r="H28" s="148"/>
      <c r="I28" s="48"/>
      <c r="J28" s="48"/>
    </row>
    <row r="29" spans="1:10" ht="22.5" customHeight="1">
      <c r="A29" s="108"/>
      <c r="B29" s="156"/>
      <c r="C29" s="151" t="s">
        <v>94</v>
      </c>
      <c r="D29" s="148"/>
      <c r="E29" s="148"/>
      <c r="F29" s="149"/>
      <c r="G29" s="149"/>
      <c r="H29" s="148"/>
      <c r="I29" s="48"/>
      <c r="J29" s="48"/>
    </row>
    <row r="30" spans="1:9" ht="22.5" customHeight="1">
      <c r="A30" s="108"/>
      <c r="B30" s="155"/>
      <c r="C30" s="151" t="s">
        <v>95</v>
      </c>
      <c r="D30" s="148">
        <v>4.32</v>
      </c>
      <c r="E30" s="148"/>
      <c r="F30" s="149"/>
      <c r="G30" s="149"/>
      <c r="H30" s="148"/>
      <c r="I30" s="48"/>
    </row>
    <row r="31" spans="1:8" ht="22.5" customHeight="1">
      <c r="A31" s="108"/>
      <c r="B31" s="155"/>
      <c r="C31" s="151" t="s">
        <v>96</v>
      </c>
      <c r="D31" s="148"/>
      <c r="E31" s="148"/>
      <c r="F31" s="149"/>
      <c r="G31" s="149"/>
      <c r="H31" s="148"/>
    </row>
    <row r="32" spans="1:8" ht="22.5" customHeight="1">
      <c r="A32" s="108"/>
      <c r="B32" s="155"/>
      <c r="C32" s="151" t="s">
        <v>97</v>
      </c>
      <c r="D32" s="148"/>
      <c r="E32" s="148"/>
      <c r="F32" s="149"/>
      <c r="G32" s="149"/>
      <c r="H32" s="148"/>
    </row>
    <row r="33" spans="1:10" ht="22.5" customHeight="1">
      <c r="A33" s="108"/>
      <c r="B33" s="155"/>
      <c r="C33" s="151" t="s">
        <v>98</v>
      </c>
      <c r="D33" s="148"/>
      <c r="E33" s="148"/>
      <c r="F33" s="149"/>
      <c r="G33" s="149"/>
      <c r="H33" s="148"/>
      <c r="I33" s="48"/>
      <c r="J33" s="48"/>
    </row>
    <row r="34" spans="1:8" ht="22.5" customHeight="1">
      <c r="A34" s="102"/>
      <c r="B34" s="155"/>
      <c r="C34" s="151" t="s">
        <v>99</v>
      </c>
      <c r="D34" s="148"/>
      <c r="E34" s="148"/>
      <c r="F34" s="149"/>
      <c r="G34" s="149"/>
      <c r="H34" s="148"/>
    </row>
    <row r="35" spans="1:8" ht="22.5" customHeight="1">
      <c r="A35" s="108"/>
      <c r="B35" s="155"/>
      <c r="C35" s="83"/>
      <c r="D35" s="159"/>
      <c r="E35" s="159"/>
      <c r="F35" s="150"/>
      <c r="G35" s="150"/>
      <c r="H35" s="160"/>
    </row>
    <row r="36" spans="1:8" ht="18" customHeight="1">
      <c r="A36" s="161" t="s">
        <v>100</v>
      </c>
      <c r="B36" s="156">
        <f>SUM(B6)</f>
        <v>2600.59</v>
      </c>
      <c r="C36" s="161" t="s">
        <v>101</v>
      </c>
      <c r="D36" s="159">
        <f>SUM(D6)</f>
        <v>2600.59</v>
      </c>
      <c r="E36" s="159"/>
      <c r="F36" s="161" t="s">
        <v>101</v>
      </c>
      <c r="G36" s="161">
        <v>2600.59</v>
      </c>
      <c r="H36" s="160">
        <f>SUM(H6)</f>
        <v>0</v>
      </c>
    </row>
    <row r="37" spans="1:8" ht="18" customHeight="1">
      <c r="A37" s="151" t="s">
        <v>106</v>
      </c>
      <c r="B37" s="155"/>
      <c r="C37" s="154" t="s">
        <v>103</v>
      </c>
      <c r="D37" s="159">
        <f>SUM(B41)-SUM(D36)</f>
        <v>0</v>
      </c>
      <c r="E37" s="159"/>
      <c r="F37" s="154" t="s">
        <v>103</v>
      </c>
      <c r="G37" s="154"/>
      <c r="H37" s="160">
        <f>D37</f>
        <v>0</v>
      </c>
    </row>
    <row r="38" spans="1:8" ht="18" customHeight="1">
      <c r="A38" s="151" t="s">
        <v>107</v>
      </c>
      <c r="B38" s="155"/>
      <c r="C38" s="86"/>
      <c r="D38" s="148"/>
      <c r="E38" s="148"/>
      <c r="F38" s="86"/>
      <c r="G38" s="86"/>
      <c r="H38" s="148"/>
    </row>
    <row r="39" spans="1:8" ht="22.5" customHeight="1">
      <c r="A39" s="151" t="s">
        <v>174</v>
      </c>
      <c r="B39" s="155"/>
      <c r="C39" s="162"/>
      <c r="D39" s="163"/>
      <c r="E39" s="163"/>
      <c r="F39" s="108"/>
      <c r="G39" s="108"/>
      <c r="H39" s="159"/>
    </row>
    <row r="40" spans="1:8" ht="21" customHeight="1">
      <c r="A40" s="108"/>
      <c r="B40" s="155"/>
      <c r="C40" s="102"/>
      <c r="D40" s="163"/>
      <c r="E40" s="163"/>
      <c r="F40" s="102"/>
      <c r="G40" s="102"/>
      <c r="H40" s="163"/>
    </row>
    <row r="41" spans="1:8" ht="18" customHeight="1">
      <c r="A41" s="146" t="s">
        <v>109</v>
      </c>
      <c r="B41" s="156">
        <f>SUM(B36,B37)</f>
        <v>2600.59</v>
      </c>
      <c r="C41" s="164" t="s">
        <v>110</v>
      </c>
      <c r="D41" s="163">
        <f>SUM(D36,D37)</f>
        <v>2600.59</v>
      </c>
      <c r="E41" s="163"/>
      <c r="F41" s="146" t="s">
        <v>110</v>
      </c>
      <c r="G41" s="146">
        <v>2600.59</v>
      </c>
      <c r="H41" s="148">
        <f>SUM(H36,H37)</f>
        <v>0</v>
      </c>
    </row>
    <row r="42" spans="4:8" ht="12.75" customHeight="1">
      <c r="D42" s="165"/>
      <c r="E42" s="165"/>
      <c r="H42" s="165"/>
    </row>
    <row r="43" spans="4:8" ht="12.75" customHeight="1">
      <c r="D43" s="165"/>
      <c r="E43" s="165"/>
      <c r="H43" s="165"/>
    </row>
    <row r="44" spans="4:8" ht="12.75" customHeight="1">
      <c r="D44" s="165"/>
      <c r="E44" s="165"/>
      <c r="H44" s="165"/>
    </row>
    <row r="45" spans="4:8" ht="12.75" customHeight="1">
      <c r="D45" s="165"/>
      <c r="E45" s="165"/>
      <c r="H45" s="165"/>
    </row>
    <row r="46" spans="4:8" ht="12.75" customHeight="1">
      <c r="D46" s="165"/>
      <c r="E46" s="165"/>
      <c r="H46" s="165"/>
    </row>
    <row r="47" spans="4:8" ht="12.75" customHeight="1">
      <c r="D47" s="165"/>
      <c r="E47" s="165"/>
      <c r="H47" s="165"/>
    </row>
    <row r="48" spans="4:8" ht="12.75" customHeight="1">
      <c r="D48" s="165"/>
      <c r="E48" s="165"/>
      <c r="H48" s="165"/>
    </row>
    <row r="49" spans="4:8" ht="12.75" customHeight="1">
      <c r="D49" s="165"/>
      <c r="E49" s="165"/>
      <c r="H49" s="165"/>
    </row>
    <row r="50" spans="4:8" ht="12.75" customHeight="1">
      <c r="D50" s="165"/>
      <c r="E50" s="165"/>
      <c r="H50" s="165"/>
    </row>
    <row r="51" spans="4:8" ht="12.75" customHeight="1">
      <c r="D51" s="165"/>
      <c r="E51" s="165"/>
      <c r="H51" s="165"/>
    </row>
    <row r="52" spans="4:8" ht="12.75" customHeight="1">
      <c r="D52" s="165"/>
      <c r="E52" s="165"/>
      <c r="H52" s="165"/>
    </row>
    <row r="53" spans="4:8" ht="12.75" customHeight="1">
      <c r="D53" s="165"/>
      <c r="E53" s="165"/>
      <c r="H53" s="165"/>
    </row>
    <row r="54" spans="4:8" ht="12.75" customHeight="1">
      <c r="D54" s="165"/>
      <c r="E54" s="165"/>
      <c r="H54" s="165"/>
    </row>
    <row r="55" ht="12.75" customHeight="1">
      <c r="H55" s="165"/>
    </row>
    <row r="56" ht="12.75" customHeight="1">
      <c r="H56" s="165"/>
    </row>
    <row r="57" ht="12.75" customHeight="1">
      <c r="H57" s="165"/>
    </row>
    <row r="58" ht="12.75" customHeight="1">
      <c r="H58" s="165"/>
    </row>
    <row r="59" ht="12.75" customHeight="1">
      <c r="H59" s="165"/>
    </row>
    <row r="60" ht="12.75" customHeight="1">
      <c r="H60" s="165"/>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dimension ref="A1:I42"/>
  <sheetViews>
    <sheetView showGridLines="0" showZeros="0" workbookViewId="0" topLeftCell="A1">
      <selection activeCell="G24" sqref="G24"/>
    </sheetView>
  </sheetViews>
  <sheetFormatPr defaultColWidth="9.16015625" defaultRowHeight="12.75" customHeight="1"/>
  <cols>
    <col min="1" max="6" width="21.33203125" style="0" customWidth="1"/>
    <col min="7" max="7" width="19.33203125" style="0" customWidth="1"/>
    <col min="8" max="8" width="21.33203125" style="0" customWidth="1"/>
    <col min="9" max="255" width="9.16015625" style="0" customWidth="1"/>
  </cols>
  <sheetData>
    <row r="1" ht="30" customHeight="1">
      <c r="A1" s="48" t="s">
        <v>19</v>
      </c>
    </row>
    <row r="2" spans="1:8" ht="28.5" customHeight="1">
      <c r="A2" s="93" t="s">
        <v>20</v>
      </c>
      <c r="B2" s="93"/>
      <c r="C2" s="93"/>
      <c r="D2" s="93"/>
      <c r="E2" s="93"/>
      <c r="F2" s="93"/>
      <c r="G2" s="93"/>
      <c r="H2" s="93"/>
    </row>
    <row r="3" ht="22.5" customHeight="1">
      <c r="H3" s="94" t="s">
        <v>36</v>
      </c>
    </row>
    <row r="4" spans="1:8" ht="22.5" customHeight="1">
      <c r="A4" s="112" t="s">
        <v>175</v>
      </c>
      <c r="B4" s="112" t="s">
        <v>176</v>
      </c>
      <c r="C4" s="112" t="s">
        <v>117</v>
      </c>
      <c r="D4" s="112" t="s">
        <v>162</v>
      </c>
      <c r="E4" s="112"/>
      <c r="F4" s="112"/>
      <c r="G4" s="112" t="s">
        <v>163</v>
      </c>
      <c r="H4" s="112" t="s">
        <v>177</v>
      </c>
    </row>
    <row r="5" spans="1:8" ht="22.5" customHeight="1">
      <c r="A5" s="112"/>
      <c r="B5" s="112"/>
      <c r="C5" s="112"/>
      <c r="D5" s="112" t="s">
        <v>126</v>
      </c>
      <c r="E5" s="95" t="s">
        <v>178</v>
      </c>
      <c r="F5" s="95" t="s">
        <v>179</v>
      </c>
      <c r="G5" s="112"/>
      <c r="H5" s="112"/>
    </row>
    <row r="6" spans="1:8" ht="15.75" customHeight="1">
      <c r="A6" s="59" t="s">
        <v>129</v>
      </c>
      <c r="B6" s="59" t="s">
        <v>129</v>
      </c>
      <c r="C6" s="59">
        <v>1</v>
      </c>
      <c r="D6" s="59"/>
      <c r="E6" s="59">
        <v>2</v>
      </c>
      <c r="F6" s="59">
        <v>3</v>
      </c>
      <c r="G6" s="59">
        <v>4</v>
      </c>
      <c r="H6" s="59" t="s">
        <v>129</v>
      </c>
    </row>
    <row r="7" spans="1:8" ht="15" customHeight="1">
      <c r="A7" s="113"/>
      <c r="B7" s="114"/>
      <c r="C7" s="115">
        <f>D7+G7</f>
        <v>2600.5899999999997</v>
      </c>
      <c r="D7" s="116">
        <f>D8+D16+D19+D30</f>
        <v>1680.2799999999997</v>
      </c>
      <c r="E7" s="116">
        <f>E8+E16+E19+E30</f>
        <v>1311.47</v>
      </c>
      <c r="F7" s="116">
        <f>F8+F38</f>
        <v>368.81</v>
      </c>
      <c r="G7" s="116">
        <f>G8+G22+G27+G30+G40</f>
        <v>920.31</v>
      </c>
      <c r="H7" s="59"/>
    </row>
    <row r="8" spans="1:8" ht="12.75" customHeight="1">
      <c r="A8" s="113">
        <v>201</v>
      </c>
      <c r="B8" s="117" t="s">
        <v>131</v>
      </c>
      <c r="C8" s="115">
        <f aca="true" t="shared" si="0" ref="C7:C42">D8</f>
        <v>1580.4899999999998</v>
      </c>
      <c r="D8" s="118">
        <f>D9+D11+D14</f>
        <v>1580.4899999999998</v>
      </c>
      <c r="E8" s="118">
        <f>E9+E11+E14</f>
        <v>1231.47</v>
      </c>
      <c r="F8" s="118">
        <f>F12+F13</f>
        <v>349.02</v>
      </c>
      <c r="G8" s="119">
        <f>G11</f>
        <v>524.68</v>
      </c>
      <c r="H8" s="102"/>
    </row>
    <row r="9" spans="1:8" ht="12.75" customHeight="1">
      <c r="A9" s="113">
        <v>20101</v>
      </c>
      <c r="B9" s="120" t="s">
        <v>132</v>
      </c>
      <c r="C9" s="115">
        <f t="shared" si="0"/>
        <v>20</v>
      </c>
      <c r="D9" s="121">
        <v>20</v>
      </c>
      <c r="E9" s="121">
        <v>20</v>
      </c>
      <c r="F9" s="102"/>
      <c r="G9" s="102"/>
      <c r="H9" s="102"/>
    </row>
    <row r="10" spans="1:8" ht="12.75" customHeight="1">
      <c r="A10" s="113">
        <v>2010101</v>
      </c>
      <c r="B10" s="120" t="s">
        <v>133</v>
      </c>
      <c r="C10" s="115">
        <f t="shared" si="0"/>
        <v>20</v>
      </c>
      <c r="D10" s="121">
        <v>20</v>
      </c>
      <c r="E10" s="121">
        <v>20</v>
      </c>
      <c r="F10" s="102"/>
      <c r="G10" s="102"/>
      <c r="H10" s="102"/>
    </row>
    <row r="11" spans="1:8" ht="14.25" customHeight="1">
      <c r="A11" s="113">
        <v>20103</v>
      </c>
      <c r="B11" s="120" t="s">
        <v>134</v>
      </c>
      <c r="C11" s="115">
        <f t="shared" si="0"/>
        <v>1520.4899999999998</v>
      </c>
      <c r="D11" s="122">
        <f>D12+D13</f>
        <v>1520.4899999999998</v>
      </c>
      <c r="E11" s="121">
        <f>E12+E13</f>
        <v>1171.47</v>
      </c>
      <c r="F11" s="102">
        <f>F12+F13</f>
        <v>349.02</v>
      </c>
      <c r="G11" s="102">
        <f>G13</f>
        <v>524.68</v>
      </c>
      <c r="H11" s="108"/>
    </row>
    <row r="12" spans="1:8" ht="12.75" customHeight="1">
      <c r="A12" s="113">
        <v>2010301</v>
      </c>
      <c r="B12" s="120" t="s">
        <v>133</v>
      </c>
      <c r="C12" s="115">
        <f t="shared" si="0"/>
        <v>1163.86</v>
      </c>
      <c r="D12" s="121">
        <v>1163.86</v>
      </c>
      <c r="E12" s="121">
        <v>937.05</v>
      </c>
      <c r="F12" s="102">
        <v>226.81</v>
      </c>
      <c r="G12" s="102"/>
      <c r="H12" s="108"/>
    </row>
    <row r="13" spans="1:9" ht="12.75" customHeight="1">
      <c r="A13" s="113">
        <v>2010399</v>
      </c>
      <c r="B13" s="120" t="s">
        <v>135</v>
      </c>
      <c r="C13" s="115">
        <f>D13+G13</f>
        <v>881.31</v>
      </c>
      <c r="D13" s="121">
        <v>356.63</v>
      </c>
      <c r="E13" s="121">
        <v>234.42</v>
      </c>
      <c r="F13" s="102">
        <v>122.21</v>
      </c>
      <c r="G13" s="102">
        <v>524.68</v>
      </c>
      <c r="H13" s="102"/>
      <c r="I13" s="48"/>
    </row>
    <row r="14" spans="1:9" ht="12.75" customHeight="1">
      <c r="A14" s="123" t="s">
        <v>136</v>
      </c>
      <c r="B14" s="120" t="s">
        <v>137</v>
      </c>
      <c r="C14" s="115">
        <f t="shared" si="0"/>
        <v>40</v>
      </c>
      <c r="D14" s="122">
        <v>40</v>
      </c>
      <c r="E14" s="121">
        <v>40</v>
      </c>
      <c r="F14" s="102"/>
      <c r="G14" s="102"/>
      <c r="H14" s="102"/>
      <c r="I14" s="48"/>
    </row>
    <row r="15" spans="1:9" ht="12.75" customHeight="1">
      <c r="A15" s="113">
        <v>2013101</v>
      </c>
      <c r="B15" s="120" t="s">
        <v>133</v>
      </c>
      <c r="C15" s="115">
        <f t="shared" si="0"/>
        <v>40</v>
      </c>
      <c r="D15" s="121">
        <v>40</v>
      </c>
      <c r="E15" s="121">
        <v>40</v>
      </c>
      <c r="F15" s="102"/>
      <c r="G15" s="102"/>
      <c r="H15" s="108"/>
      <c r="I15" s="48"/>
    </row>
    <row r="16" spans="1:9" ht="12.75" customHeight="1">
      <c r="A16" s="113">
        <v>207</v>
      </c>
      <c r="B16" s="120" t="s">
        <v>138</v>
      </c>
      <c r="C16" s="115">
        <f t="shared" si="0"/>
        <v>10</v>
      </c>
      <c r="D16" s="122">
        <v>10</v>
      </c>
      <c r="E16" s="122">
        <v>10</v>
      </c>
      <c r="F16" s="102"/>
      <c r="G16" s="102"/>
      <c r="H16" s="108"/>
      <c r="I16" s="48"/>
    </row>
    <row r="17" spans="1:9" ht="12.75" customHeight="1">
      <c r="A17" s="124">
        <v>20701</v>
      </c>
      <c r="B17" s="120" t="s">
        <v>139</v>
      </c>
      <c r="C17" s="115">
        <f t="shared" si="0"/>
        <v>10</v>
      </c>
      <c r="D17" s="121">
        <v>10</v>
      </c>
      <c r="E17" s="121">
        <v>10</v>
      </c>
      <c r="F17" s="108"/>
      <c r="G17" s="108"/>
      <c r="H17" s="108"/>
      <c r="I17" s="48"/>
    </row>
    <row r="18" spans="1:9" ht="12.75" customHeight="1">
      <c r="A18" s="124">
        <v>2070101</v>
      </c>
      <c r="B18" s="120" t="s">
        <v>133</v>
      </c>
      <c r="C18" s="115">
        <f t="shared" si="0"/>
        <v>10</v>
      </c>
      <c r="D18" s="121">
        <v>10</v>
      </c>
      <c r="E18" s="121">
        <v>10</v>
      </c>
      <c r="F18" s="108"/>
      <c r="G18" s="108"/>
      <c r="H18" s="108"/>
      <c r="I18" s="48"/>
    </row>
    <row r="19" spans="1:8" ht="12.75" customHeight="1">
      <c r="A19" s="123" t="s">
        <v>140</v>
      </c>
      <c r="B19" s="120" t="s">
        <v>141</v>
      </c>
      <c r="C19" s="115">
        <f t="shared" si="0"/>
        <v>40</v>
      </c>
      <c r="D19" s="125">
        <v>40</v>
      </c>
      <c r="E19" s="125">
        <v>40</v>
      </c>
      <c r="F19" s="126"/>
      <c r="G19" s="126"/>
      <c r="H19" s="108"/>
    </row>
    <row r="20" spans="1:8" ht="12.75" customHeight="1">
      <c r="A20" s="113">
        <v>21007</v>
      </c>
      <c r="B20" s="120" t="s">
        <v>142</v>
      </c>
      <c r="C20" s="115">
        <f t="shared" si="0"/>
        <v>40</v>
      </c>
      <c r="D20" s="127">
        <v>40</v>
      </c>
      <c r="E20" s="127">
        <v>40</v>
      </c>
      <c r="F20" s="108"/>
      <c r="G20" s="108"/>
      <c r="H20" s="108"/>
    </row>
    <row r="21" spans="1:8" ht="12.75" customHeight="1">
      <c r="A21" s="113">
        <v>2100716</v>
      </c>
      <c r="B21" s="120" t="s">
        <v>143</v>
      </c>
      <c r="C21" s="115">
        <f t="shared" si="0"/>
        <v>40</v>
      </c>
      <c r="D21" s="127">
        <v>40</v>
      </c>
      <c r="E21" s="127">
        <v>40</v>
      </c>
      <c r="F21" s="108"/>
      <c r="G21" s="108"/>
      <c r="H21" s="108"/>
    </row>
    <row r="22" spans="1:8" ht="12.75" customHeight="1">
      <c r="A22" s="113">
        <v>211</v>
      </c>
      <c r="B22" s="128" t="s">
        <v>144</v>
      </c>
      <c r="C22" s="115">
        <f t="shared" si="0"/>
        <v>0</v>
      </c>
      <c r="D22" s="63"/>
      <c r="E22" s="63"/>
      <c r="F22" s="129"/>
      <c r="G22" s="129">
        <v>62.17</v>
      </c>
      <c r="H22" s="108"/>
    </row>
    <row r="23" spans="1:8" ht="12.75" customHeight="1">
      <c r="A23" s="113">
        <v>21103</v>
      </c>
      <c r="B23" s="128" t="s">
        <v>145</v>
      </c>
      <c r="C23" s="115">
        <f t="shared" si="0"/>
        <v>0</v>
      </c>
      <c r="D23" s="63"/>
      <c r="E23" s="63"/>
      <c r="F23" s="127"/>
      <c r="G23" s="127">
        <v>24.99</v>
      </c>
      <c r="H23" s="108"/>
    </row>
    <row r="24" spans="1:8" ht="12.75" customHeight="1">
      <c r="A24" s="113">
        <v>2110301</v>
      </c>
      <c r="B24" s="128" t="s">
        <v>146</v>
      </c>
      <c r="C24" s="115">
        <f t="shared" si="0"/>
        <v>0</v>
      </c>
      <c r="D24" s="63"/>
      <c r="E24" s="63"/>
      <c r="F24" s="127"/>
      <c r="G24" s="127">
        <v>24.99</v>
      </c>
      <c r="H24" s="108"/>
    </row>
    <row r="25" spans="1:8" ht="12.75" customHeight="1">
      <c r="A25" s="113">
        <v>21104</v>
      </c>
      <c r="B25" s="128" t="s">
        <v>147</v>
      </c>
      <c r="C25" s="115">
        <f t="shared" si="0"/>
        <v>0</v>
      </c>
      <c r="D25" s="63"/>
      <c r="E25" s="63"/>
      <c r="F25" s="127"/>
      <c r="G25" s="127">
        <v>37.18</v>
      </c>
      <c r="H25" s="108"/>
    </row>
    <row r="26" spans="1:8" ht="12.75" customHeight="1">
      <c r="A26" s="113">
        <v>2110402</v>
      </c>
      <c r="B26" s="128" t="s">
        <v>148</v>
      </c>
      <c r="C26" s="115">
        <f t="shared" si="0"/>
        <v>0</v>
      </c>
      <c r="D26" s="63"/>
      <c r="E26" s="63"/>
      <c r="F26" s="127"/>
      <c r="G26" s="127">
        <v>37.18</v>
      </c>
      <c r="H26" s="108"/>
    </row>
    <row r="27" spans="1:8" ht="12.75" customHeight="1">
      <c r="A27" s="113">
        <v>212</v>
      </c>
      <c r="B27" s="120" t="s">
        <v>149</v>
      </c>
      <c r="C27" s="115">
        <f t="shared" si="0"/>
        <v>0</v>
      </c>
      <c r="D27" s="63"/>
      <c r="E27" s="63"/>
      <c r="F27" s="129"/>
      <c r="G27" s="129">
        <v>324.14</v>
      </c>
      <c r="H27" s="108"/>
    </row>
    <row r="28" spans="1:8" ht="12.75" customHeight="1">
      <c r="A28" s="113">
        <v>21203</v>
      </c>
      <c r="B28" s="120" t="s">
        <v>150</v>
      </c>
      <c r="C28" s="115">
        <f t="shared" si="0"/>
        <v>0</v>
      </c>
      <c r="D28" s="63"/>
      <c r="E28" s="63"/>
      <c r="F28" s="127"/>
      <c r="G28" s="127">
        <v>324.14</v>
      </c>
      <c r="H28" s="108"/>
    </row>
    <row r="29" spans="1:8" ht="12.75" customHeight="1">
      <c r="A29" s="113">
        <v>2120399</v>
      </c>
      <c r="B29" s="120" t="s">
        <v>151</v>
      </c>
      <c r="C29" s="115">
        <f t="shared" si="0"/>
        <v>0</v>
      </c>
      <c r="D29" s="63"/>
      <c r="E29" s="63"/>
      <c r="F29" s="127"/>
      <c r="G29" s="127">
        <v>324.14</v>
      </c>
      <c r="H29" s="108"/>
    </row>
    <row r="30" spans="1:8" ht="12.75" customHeight="1">
      <c r="A30" s="113">
        <v>213</v>
      </c>
      <c r="B30" s="120" t="s">
        <v>152</v>
      </c>
      <c r="C30" s="115">
        <f t="shared" si="0"/>
        <v>49.79</v>
      </c>
      <c r="D30" s="129">
        <f>D31+D33+D35+D38</f>
        <v>49.79</v>
      </c>
      <c r="E30" s="129">
        <v>30</v>
      </c>
      <c r="F30" s="130"/>
      <c r="G30" s="130">
        <v>5</v>
      </c>
      <c r="H30" s="108"/>
    </row>
    <row r="31" spans="1:8" ht="12.75" customHeight="1">
      <c r="A31" s="113">
        <v>21301</v>
      </c>
      <c r="B31" s="120" t="s">
        <v>153</v>
      </c>
      <c r="C31" s="115">
        <f t="shared" si="0"/>
        <v>10</v>
      </c>
      <c r="D31" s="121">
        <v>10</v>
      </c>
      <c r="E31" s="121">
        <v>10</v>
      </c>
      <c r="F31" s="131"/>
      <c r="G31" s="131"/>
      <c r="H31" s="108"/>
    </row>
    <row r="32" spans="1:8" ht="12.75" customHeight="1">
      <c r="A32" s="113">
        <v>2130101</v>
      </c>
      <c r="B32" s="120" t="s">
        <v>133</v>
      </c>
      <c r="C32" s="115">
        <f t="shared" si="0"/>
        <v>10</v>
      </c>
      <c r="D32" s="121">
        <v>10</v>
      </c>
      <c r="E32" s="121">
        <v>10</v>
      </c>
      <c r="F32" s="108"/>
      <c r="G32" s="108"/>
      <c r="H32" s="108"/>
    </row>
    <row r="33" spans="1:8" ht="12.75" customHeight="1">
      <c r="A33" s="132">
        <v>21302</v>
      </c>
      <c r="B33" s="133" t="s">
        <v>154</v>
      </c>
      <c r="C33" s="115">
        <f t="shared" si="0"/>
        <v>10</v>
      </c>
      <c r="D33" s="134">
        <v>10</v>
      </c>
      <c r="E33" s="134">
        <v>10</v>
      </c>
      <c r="F33" s="126"/>
      <c r="G33" s="126"/>
      <c r="H33" s="108"/>
    </row>
    <row r="34" spans="1:8" ht="12.75" customHeight="1">
      <c r="A34" s="113">
        <v>2130201</v>
      </c>
      <c r="B34" s="117" t="s">
        <v>133</v>
      </c>
      <c r="C34" s="115">
        <f t="shared" si="0"/>
        <v>10</v>
      </c>
      <c r="D34" s="127">
        <v>10</v>
      </c>
      <c r="E34" s="127">
        <v>10</v>
      </c>
      <c r="F34" s="108"/>
      <c r="G34" s="108"/>
      <c r="H34" s="108"/>
    </row>
    <row r="35" spans="1:8" ht="12.75" customHeight="1">
      <c r="A35" s="113">
        <v>21303</v>
      </c>
      <c r="B35" s="117" t="s">
        <v>155</v>
      </c>
      <c r="C35" s="115">
        <f t="shared" si="0"/>
        <v>10</v>
      </c>
      <c r="D35" s="127">
        <v>10</v>
      </c>
      <c r="E35" s="127">
        <v>10</v>
      </c>
      <c r="F35" s="108"/>
      <c r="G35" s="108"/>
      <c r="H35" s="108"/>
    </row>
    <row r="36" spans="1:8" ht="12.75" customHeight="1">
      <c r="A36" s="113">
        <v>2130301</v>
      </c>
      <c r="B36" s="117" t="s">
        <v>133</v>
      </c>
      <c r="C36" s="115">
        <f t="shared" si="0"/>
        <v>10</v>
      </c>
      <c r="D36" s="127">
        <v>10</v>
      </c>
      <c r="E36" s="127">
        <v>10</v>
      </c>
      <c r="F36" s="108"/>
      <c r="G36" s="108"/>
      <c r="H36" s="108"/>
    </row>
    <row r="37" spans="1:8" ht="12.75" customHeight="1">
      <c r="A37" s="113">
        <v>2130399</v>
      </c>
      <c r="B37" s="135" t="s">
        <v>156</v>
      </c>
      <c r="C37" s="115">
        <f t="shared" si="0"/>
        <v>0</v>
      </c>
      <c r="D37" s="127"/>
      <c r="E37" s="127"/>
      <c r="F37" s="108"/>
      <c r="G37" s="108">
        <v>5</v>
      </c>
      <c r="H37" s="108"/>
    </row>
    <row r="38" spans="1:8" ht="12.75" customHeight="1">
      <c r="A38" s="113">
        <v>21307</v>
      </c>
      <c r="B38" s="135" t="s">
        <v>157</v>
      </c>
      <c r="C38" s="115">
        <f t="shared" si="0"/>
        <v>19.79</v>
      </c>
      <c r="D38" s="127">
        <v>19.79</v>
      </c>
      <c r="E38" s="127"/>
      <c r="F38" s="108">
        <v>19.79</v>
      </c>
      <c r="G38" s="108"/>
      <c r="H38" s="108"/>
    </row>
    <row r="39" spans="1:8" ht="12.75" customHeight="1">
      <c r="A39" s="113">
        <v>2130799</v>
      </c>
      <c r="B39" s="135" t="s">
        <v>158</v>
      </c>
      <c r="C39" s="115">
        <f t="shared" si="0"/>
        <v>19.79</v>
      </c>
      <c r="D39" s="127">
        <v>19.79</v>
      </c>
      <c r="E39" s="127"/>
      <c r="F39" s="108">
        <v>19.79</v>
      </c>
      <c r="G39" s="108"/>
      <c r="H39" s="108"/>
    </row>
    <row r="40" spans="1:8" ht="12.75" customHeight="1">
      <c r="A40" s="113">
        <v>244</v>
      </c>
      <c r="B40" s="117" t="s">
        <v>159</v>
      </c>
      <c r="C40" s="115">
        <f t="shared" si="0"/>
        <v>0</v>
      </c>
      <c r="D40" s="129"/>
      <c r="E40" s="129"/>
      <c r="F40" s="129"/>
      <c r="G40" s="129">
        <v>4.32</v>
      </c>
      <c r="H40" s="108"/>
    </row>
    <row r="41" spans="1:8" ht="12.75" customHeight="1">
      <c r="A41" s="113">
        <v>24401</v>
      </c>
      <c r="B41" s="135" t="s">
        <v>160</v>
      </c>
      <c r="C41" s="115">
        <f t="shared" si="0"/>
        <v>0</v>
      </c>
      <c r="D41" s="127"/>
      <c r="E41" s="127"/>
      <c r="F41" s="127"/>
      <c r="G41" s="127">
        <v>4.32</v>
      </c>
      <c r="H41" s="108"/>
    </row>
    <row r="42" spans="1:8" ht="12.75" customHeight="1">
      <c r="A42" s="113">
        <v>2440199</v>
      </c>
      <c r="B42" s="135" t="s">
        <v>161</v>
      </c>
      <c r="C42" s="115">
        <f t="shared" si="0"/>
        <v>0</v>
      </c>
      <c r="D42" s="127"/>
      <c r="E42" s="127"/>
      <c r="F42" s="127"/>
      <c r="G42" s="127">
        <v>4.32</v>
      </c>
      <c r="H42" s="108"/>
    </row>
  </sheetData>
  <sheetProtection/>
  <mergeCells count="6">
    <mergeCell ref="D4:F4"/>
    <mergeCell ref="A4:A5"/>
    <mergeCell ref="B4:B5"/>
    <mergeCell ref="C4:C5"/>
    <mergeCell ref="G4:G5"/>
    <mergeCell ref="H4:H5"/>
  </mergeCells>
  <printOptions horizontalCentered="1"/>
  <pageMargins left="0.66875" right="0.59" top="0.19652777777777777" bottom="0.19652777777777777" header="0.19652777777777777" footer="0.275"/>
  <pageSetup fitToHeight="1000" orientation="landscape" paperSize="9" scale="90"/>
</worksheet>
</file>

<file path=xl/worksheets/sheet8.xml><?xml version="1.0" encoding="utf-8"?>
<worksheet xmlns="http://schemas.openxmlformats.org/spreadsheetml/2006/main" xmlns:r="http://schemas.openxmlformats.org/officeDocument/2006/relationships">
  <dimension ref="A1:F39"/>
  <sheetViews>
    <sheetView showGridLines="0" showZeros="0" workbookViewId="0" topLeftCell="A1">
      <selection activeCell="B24" sqref="B24"/>
    </sheetView>
  </sheetViews>
  <sheetFormatPr defaultColWidth="9.16015625" defaultRowHeight="12.75" customHeight="1"/>
  <cols>
    <col min="1" max="1" width="19" style="0" customWidth="1"/>
    <col min="2" max="2" width="31.66015625" style="0" customWidth="1"/>
    <col min="3" max="6" width="21.33203125" style="0" customWidth="1"/>
    <col min="7" max="254" width="9.16015625" style="0" customWidth="1"/>
  </cols>
  <sheetData>
    <row r="1" ht="30" customHeight="1">
      <c r="A1" s="48" t="s">
        <v>21</v>
      </c>
    </row>
    <row r="2" spans="1:6" ht="28.5" customHeight="1">
      <c r="A2" s="93" t="s">
        <v>180</v>
      </c>
      <c r="B2" s="93"/>
      <c r="C2" s="93"/>
      <c r="D2" s="93"/>
      <c r="E2" s="93"/>
      <c r="F2" s="93"/>
    </row>
    <row r="3" ht="22.5" customHeight="1">
      <c r="F3" s="94" t="s">
        <v>36</v>
      </c>
    </row>
    <row r="4" spans="1:6" ht="22.5" customHeight="1">
      <c r="A4" s="95" t="s">
        <v>181</v>
      </c>
      <c r="B4" s="95" t="s">
        <v>182</v>
      </c>
      <c r="C4" s="95" t="s">
        <v>117</v>
      </c>
      <c r="D4" s="95" t="s">
        <v>178</v>
      </c>
      <c r="E4" s="95" t="s">
        <v>179</v>
      </c>
      <c r="F4" s="95" t="s">
        <v>177</v>
      </c>
    </row>
    <row r="5" spans="1:6" ht="15.75" customHeight="1">
      <c r="A5" s="96" t="s">
        <v>129</v>
      </c>
      <c r="B5" s="96" t="s">
        <v>129</v>
      </c>
      <c r="C5" s="96">
        <v>1</v>
      </c>
      <c r="D5" s="96">
        <v>2</v>
      </c>
      <c r="E5" s="96">
        <v>3</v>
      </c>
      <c r="F5" s="96" t="s">
        <v>129</v>
      </c>
    </row>
    <row r="6" spans="1:6" ht="15.75" customHeight="1">
      <c r="A6" s="96" t="s">
        <v>117</v>
      </c>
      <c r="B6" s="96"/>
      <c r="C6" s="97">
        <f>D6+E6</f>
        <v>1680.28</v>
      </c>
      <c r="D6" s="97">
        <f>D7+D36</f>
        <v>1311.47</v>
      </c>
      <c r="E6" s="98">
        <f>E19</f>
        <v>368.81</v>
      </c>
      <c r="F6" s="59"/>
    </row>
    <row r="7" spans="1:6" ht="12.75" customHeight="1">
      <c r="A7" s="99" t="s">
        <v>183</v>
      </c>
      <c r="B7" s="99" t="s">
        <v>184</v>
      </c>
      <c r="C7" s="97">
        <f aca="true" t="shared" si="0" ref="C7:C39">D7+E7</f>
        <v>1035.81</v>
      </c>
      <c r="D7" s="100">
        <f>D8+D9+D10+D11+D12+D13+D14+D15+D16+D17+D18</f>
        <v>1035.81</v>
      </c>
      <c r="E7" s="101"/>
      <c r="F7" s="102"/>
    </row>
    <row r="8" spans="1:6" ht="12.75" customHeight="1">
      <c r="A8" s="99" t="s">
        <v>185</v>
      </c>
      <c r="B8" s="99" t="s">
        <v>186</v>
      </c>
      <c r="C8" s="103">
        <f t="shared" si="0"/>
        <v>102.2</v>
      </c>
      <c r="D8" s="104">
        <v>102.2</v>
      </c>
      <c r="E8" s="105"/>
      <c r="F8" s="102"/>
    </row>
    <row r="9" spans="1:6" ht="12.75" customHeight="1">
      <c r="A9" s="99" t="s">
        <v>187</v>
      </c>
      <c r="B9" s="99" t="s">
        <v>188</v>
      </c>
      <c r="C9" s="103">
        <f t="shared" si="0"/>
        <v>93.6</v>
      </c>
      <c r="D9" s="104">
        <v>93.6</v>
      </c>
      <c r="E9" s="105"/>
      <c r="F9" s="102"/>
    </row>
    <row r="10" spans="1:6" ht="12.75" customHeight="1">
      <c r="A10" s="99" t="s">
        <v>189</v>
      </c>
      <c r="B10" s="99" t="s">
        <v>190</v>
      </c>
      <c r="C10" s="103">
        <f t="shared" si="0"/>
        <v>231.83</v>
      </c>
      <c r="D10" s="104">
        <v>231.83</v>
      </c>
      <c r="E10" s="105"/>
      <c r="F10" s="102"/>
    </row>
    <row r="11" spans="1:6" ht="12.75" customHeight="1">
      <c r="A11" s="99" t="s">
        <v>191</v>
      </c>
      <c r="B11" s="99" t="s">
        <v>192</v>
      </c>
      <c r="C11" s="103">
        <f t="shared" si="0"/>
        <v>55</v>
      </c>
      <c r="D11" s="104">
        <v>55</v>
      </c>
      <c r="E11" s="105"/>
      <c r="F11" s="102"/>
    </row>
    <row r="12" spans="1:6" ht="12.75" customHeight="1">
      <c r="A12" s="99" t="s">
        <v>193</v>
      </c>
      <c r="B12" s="99" t="s">
        <v>194</v>
      </c>
      <c r="C12" s="103">
        <f t="shared" si="0"/>
        <v>184.2</v>
      </c>
      <c r="D12" s="104">
        <v>184.2</v>
      </c>
      <c r="E12" s="105"/>
      <c r="F12" s="102"/>
    </row>
    <row r="13" spans="1:6" ht="12.75" customHeight="1">
      <c r="A13" s="99" t="s">
        <v>195</v>
      </c>
      <c r="B13" s="99" t="s">
        <v>196</v>
      </c>
      <c r="C13" s="103">
        <f t="shared" si="0"/>
        <v>34.93</v>
      </c>
      <c r="D13" s="104">
        <v>34.93</v>
      </c>
      <c r="E13" s="105"/>
      <c r="F13" s="102"/>
    </row>
    <row r="14" spans="1:6" ht="12.75" customHeight="1">
      <c r="A14" s="99" t="s">
        <v>197</v>
      </c>
      <c r="B14" s="99" t="s">
        <v>198</v>
      </c>
      <c r="C14" s="103">
        <f t="shared" si="0"/>
        <v>14.22</v>
      </c>
      <c r="D14" s="104">
        <v>14.22</v>
      </c>
      <c r="E14" s="105"/>
      <c r="F14" s="102"/>
    </row>
    <row r="15" spans="1:6" ht="12.75" customHeight="1">
      <c r="A15" s="99" t="s">
        <v>199</v>
      </c>
      <c r="B15" s="99" t="s">
        <v>200</v>
      </c>
      <c r="C15" s="103">
        <f t="shared" si="0"/>
        <v>24.22</v>
      </c>
      <c r="D15" s="104">
        <v>24.22</v>
      </c>
      <c r="E15" s="105"/>
      <c r="F15" s="102"/>
    </row>
    <row r="16" spans="1:6" ht="12.75" customHeight="1">
      <c r="A16" s="99" t="s">
        <v>201</v>
      </c>
      <c r="B16" s="99" t="s">
        <v>202</v>
      </c>
      <c r="C16" s="103">
        <f t="shared" si="0"/>
        <v>95.54</v>
      </c>
      <c r="D16" s="104">
        <v>95.54</v>
      </c>
      <c r="E16" s="105"/>
      <c r="F16" s="102"/>
    </row>
    <row r="17" spans="1:6" ht="12.75" customHeight="1">
      <c r="A17" s="99" t="s">
        <v>203</v>
      </c>
      <c r="B17" s="99" t="s">
        <v>204</v>
      </c>
      <c r="C17" s="103">
        <f t="shared" si="0"/>
        <v>56.89</v>
      </c>
      <c r="D17" s="104">
        <v>56.89</v>
      </c>
      <c r="E17" s="105"/>
      <c r="F17" s="102"/>
    </row>
    <row r="18" spans="1:6" ht="12.75" customHeight="1">
      <c r="A18" s="99" t="s">
        <v>205</v>
      </c>
      <c r="B18" s="99" t="s">
        <v>206</v>
      </c>
      <c r="C18" s="103">
        <f t="shared" si="0"/>
        <v>143.18</v>
      </c>
      <c r="D18" s="104">
        <v>143.18</v>
      </c>
      <c r="E18" s="105"/>
      <c r="F18" s="102"/>
    </row>
    <row r="19" spans="1:6" ht="12.75" customHeight="1">
      <c r="A19" s="99" t="s">
        <v>207</v>
      </c>
      <c r="B19" s="99" t="s">
        <v>208</v>
      </c>
      <c r="C19" s="97">
        <f t="shared" si="0"/>
        <v>368.81</v>
      </c>
      <c r="D19" s="63"/>
      <c r="E19" s="106">
        <v>368.81</v>
      </c>
      <c r="F19" s="102"/>
    </row>
    <row r="20" spans="1:6" ht="12.75" customHeight="1">
      <c r="A20" s="99" t="s">
        <v>209</v>
      </c>
      <c r="B20" s="99" t="s">
        <v>210</v>
      </c>
      <c r="C20" s="103">
        <f t="shared" si="0"/>
        <v>64.42</v>
      </c>
      <c r="D20" s="63"/>
      <c r="E20" s="107">
        <v>64.42</v>
      </c>
      <c r="F20" s="102"/>
    </row>
    <row r="21" spans="1:6" ht="12.75" customHeight="1">
      <c r="A21" s="99" t="s">
        <v>211</v>
      </c>
      <c r="B21" s="99" t="s">
        <v>212</v>
      </c>
      <c r="C21" s="103">
        <f t="shared" si="0"/>
        <v>8</v>
      </c>
      <c r="D21" s="63"/>
      <c r="E21" s="107">
        <v>8</v>
      </c>
      <c r="F21" s="108"/>
    </row>
    <row r="22" spans="1:6" ht="12.75" customHeight="1">
      <c r="A22" s="99" t="s">
        <v>213</v>
      </c>
      <c r="B22" s="99" t="s">
        <v>214</v>
      </c>
      <c r="C22" s="103">
        <f t="shared" si="0"/>
        <v>8</v>
      </c>
      <c r="D22" s="63"/>
      <c r="E22" s="107">
        <v>8</v>
      </c>
      <c r="F22" s="108"/>
    </row>
    <row r="23" spans="1:6" ht="12.75" customHeight="1">
      <c r="A23" s="99" t="s">
        <v>215</v>
      </c>
      <c r="B23" s="99" t="s">
        <v>216</v>
      </c>
      <c r="C23" s="103">
        <f t="shared" si="0"/>
        <v>20</v>
      </c>
      <c r="D23" s="63"/>
      <c r="E23" s="107">
        <v>20</v>
      </c>
      <c r="F23" s="108"/>
    </row>
    <row r="24" spans="1:6" ht="12.75" customHeight="1">
      <c r="A24" s="99" t="s">
        <v>217</v>
      </c>
      <c r="B24" s="99" t="s">
        <v>218</v>
      </c>
      <c r="C24" s="103">
        <f t="shared" si="0"/>
        <v>8</v>
      </c>
      <c r="D24" s="63"/>
      <c r="E24" s="107">
        <v>8</v>
      </c>
      <c r="F24" s="108"/>
    </row>
    <row r="25" spans="1:6" ht="12.75" customHeight="1">
      <c r="A25" s="99" t="s">
        <v>219</v>
      </c>
      <c r="B25" s="99" t="s">
        <v>220</v>
      </c>
      <c r="C25" s="103">
        <f t="shared" si="0"/>
        <v>13</v>
      </c>
      <c r="D25" s="63"/>
      <c r="E25" s="107">
        <v>13</v>
      </c>
      <c r="F25" s="108"/>
    </row>
    <row r="26" spans="1:6" ht="12.75" customHeight="1">
      <c r="A26" s="99" t="s">
        <v>221</v>
      </c>
      <c r="B26" s="99" t="s">
        <v>222</v>
      </c>
      <c r="C26" s="103">
        <f t="shared" si="0"/>
        <v>60</v>
      </c>
      <c r="D26" s="63"/>
      <c r="E26" s="107">
        <v>60</v>
      </c>
      <c r="F26" s="108"/>
    </row>
    <row r="27" spans="1:6" ht="12.75" customHeight="1">
      <c r="A27" s="99" t="s">
        <v>223</v>
      </c>
      <c r="B27" s="99" t="s">
        <v>224</v>
      </c>
      <c r="C27" s="103">
        <f t="shared" si="0"/>
        <v>23</v>
      </c>
      <c r="D27" s="63"/>
      <c r="E27" s="107">
        <v>23</v>
      </c>
      <c r="F27" s="108"/>
    </row>
    <row r="28" spans="1:6" ht="12.75" customHeight="1">
      <c r="A28" s="99" t="s">
        <v>225</v>
      </c>
      <c r="B28" s="99" t="s">
        <v>226</v>
      </c>
      <c r="C28" s="103">
        <f t="shared" si="0"/>
        <v>4.96</v>
      </c>
      <c r="D28" s="63"/>
      <c r="E28" s="107">
        <v>4.96</v>
      </c>
      <c r="F28" s="108"/>
    </row>
    <row r="29" spans="1:6" ht="12.75" customHeight="1">
      <c r="A29" s="99" t="s">
        <v>227</v>
      </c>
      <c r="B29" s="99" t="s">
        <v>228</v>
      </c>
      <c r="C29" s="103">
        <f t="shared" si="0"/>
        <v>2</v>
      </c>
      <c r="D29" s="63"/>
      <c r="E29" s="107">
        <v>2</v>
      </c>
      <c r="F29" s="108"/>
    </row>
    <row r="30" spans="1:6" ht="12.75" customHeight="1">
      <c r="A30" s="99" t="s">
        <v>229</v>
      </c>
      <c r="B30" s="99" t="s">
        <v>230</v>
      </c>
      <c r="C30" s="103">
        <f t="shared" si="0"/>
        <v>3.8</v>
      </c>
      <c r="D30" s="63"/>
      <c r="E30" s="107">
        <v>3.8</v>
      </c>
      <c r="F30" s="108"/>
    </row>
    <row r="31" spans="1:6" ht="12.75" customHeight="1">
      <c r="A31" s="99" t="s">
        <v>231</v>
      </c>
      <c r="B31" s="99" t="s">
        <v>232</v>
      </c>
      <c r="C31" s="103">
        <f t="shared" si="0"/>
        <v>95.77</v>
      </c>
      <c r="D31" s="63"/>
      <c r="E31" s="107">
        <v>95.77</v>
      </c>
      <c r="F31" s="108"/>
    </row>
    <row r="32" spans="1:6" ht="13.5" customHeight="1">
      <c r="A32" s="99" t="s">
        <v>233</v>
      </c>
      <c r="B32" s="99" t="s">
        <v>234</v>
      </c>
      <c r="C32" s="103">
        <f t="shared" si="0"/>
        <v>3.84</v>
      </c>
      <c r="D32" s="63"/>
      <c r="E32" s="107">
        <v>3.84</v>
      </c>
      <c r="F32" s="108"/>
    </row>
    <row r="33" spans="1:6" ht="12.75" customHeight="1">
      <c r="A33" s="99" t="s">
        <v>235</v>
      </c>
      <c r="B33" s="99" t="s">
        <v>236</v>
      </c>
      <c r="C33" s="103">
        <f t="shared" si="0"/>
        <v>6.8</v>
      </c>
      <c r="D33" s="63"/>
      <c r="E33" s="107">
        <v>6.8</v>
      </c>
      <c r="F33" s="108"/>
    </row>
    <row r="34" spans="1:6" ht="12.75" customHeight="1">
      <c r="A34" s="99" t="s">
        <v>237</v>
      </c>
      <c r="B34" s="99" t="s">
        <v>238</v>
      </c>
      <c r="C34" s="103">
        <f t="shared" si="0"/>
        <v>15.54</v>
      </c>
      <c r="D34" s="63"/>
      <c r="E34" s="107">
        <v>15.54</v>
      </c>
      <c r="F34" s="108"/>
    </row>
    <row r="35" spans="1:6" ht="12.75" customHeight="1">
      <c r="A35" s="99" t="s">
        <v>239</v>
      </c>
      <c r="B35" s="99" t="s">
        <v>240</v>
      </c>
      <c r="C35" s="103">
        <f t="shared" si="0"/>
        <v>31.68</v>
      </c>
      <c r="D35" s="63"/>
      <c r="E35" s="107">
        <v>31.68</v>
      </c>
      <c r="F35" s="108"/>
    </row>
    <row r="36" spans="1:6" ht="12.75" customHeight="1">
      <c r="A36" s="99" t="s">
        <v>241</v>
      </c>
      <c r="B36" s="99" t="s">
        <v>242</v>
      </c>
      <c r="C36" s="97">
        <f t="shared" si="0"/>
        <v>275.66</v>
      </c>
      <c r="D36" s="109">
        <v>275.66</v>
      </c>
      <c r="E36" s="107"/>
      <c r="F36" s="108"/>
    </row>
    <row r="37" spans="1:6" ht="12.75" customHeight="1">
      <c r="A37" s="99" t="s">
        <v>243</v>
      </c>
      <c r="B37" s="99" t="s">
        <v>244</v>
      </c>
      <c r="C37" s="103">
        <f t="shared" si="0"/>
        <v>1.8</v>
      </c>
      <c r="D37" s="110">
        <v>1.8</v>
      </c>
      <c r="E37" s="107"/>
      <c r="F37" s="108"/>
    </row>
    <row r="38" spans="1:6" ht="12.75" customHeight="1">
      <c r="A38" s="99" t="s">
        <v>245</v>
      </c>
      <c r="B38" s="99" t="s">
        <v>246</v>
      </c>
      <c r="C38" s="103">
        <f t="shared" si="0"/>
        <v>272.3</v>
      </c>
      <c r="D38" s="110">
        <v>272.3</v>
      </c>
      <c r="E38" s="107"/>
      <c r="F38" s="108"/>
    </row>
    <row r="39" spans="1:6" ht="12.75" customHeight="1">
      <c r="A39" s="99" t="s">
        <v>247</v>
      </c>
      <c r="B39" s="99" t="s">
        <v>248</v>
      </c>
      <c r="C39" s="111">
        <f t="shared" si="0"/>
        <v>1.56</v>
      </c>
      <c r="D39" s="110">
        <v>1.56</v>
      </c>
      <c r="E39" s="107"/>
      <c r="F39" s="108"/>
    </row>
  </sheetData>
  <sheetProtection/>
  <printOptions horizontalCentered="1"/>
  <pageMargins left="0.59" right="0.59" top="0.19652777777777777" bottom="0.7900000000000001" header="0.2361111111111111" footer="0.5"/>
  <pageSetup fitToHeight="1000" orientation="landscape" paperSize="9" scale="90"/>
</worksheet>
</file>

<file path=xl/worksheets/sheet9.xml><?xml version="1.0" encoding="utf-8"?>
<worksheet xmlns="http://schemas.openxmlformats.org/spreadsheetml/2006/main" xmlns:r="http://schemas.openxmlformats.org/officeDocument/2006/relationships">
  <sheetPr>
    <pageSetUpPr fitToPage="1"/>
  </sheetPr>
  <dimension ref="A1:J21"/>
  <sheetViews>
    <sheetView showGridLines="0" showZeros="0" workbookViewId="0" topLeftCell="A1">
      <selection activeCell="H9" sqref="H9"/>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23</v>
      </c>
    </row>
    <row r="2" spans="1:8" ht="33.75" customHeight="1">
      <c r="A2" s="65" t="s">
        <v>249</v>
      </c>
      <c r="B2" s="65"/>
      <c r="C2" s="65"/>
      <c r="D2" s="65"/>
      <c r="E2" s="65"/>
      <c r="F2" s="65"/>
      <c r="G2" s="65"/>
      <c r="H2" s="65"/>
    </row>
    <row r="3" spans="1:8" ht="16.5" customHeight="1">
      <c r="A3" s="66"/>
      <c r="B3" s="66"/>
      <c r="C3" s="67"/>
      <c r="D3" s="68"/>
      <c r="E3" s="68"/>
      <c r="F3" s="68"/>
      <c r="G3" s="69"/>
      <c r="H3" s="70" t="s">
        <v>36</v>
      </c>
    </row>
    <row r="4" spans="1:8" ht="19.5" customHeight="1">
      <c r="A4" s="71" t="s">
        <v>39</v>
      </c>
      <c r="B4" s="71"/>
      <c r="C4" s="72" t="s">
        <v>250</v>
      </c>
      <c r="D4" s="72" t="s">
        <v>251</v>
      </c>
      <c r="E4" s="73" t="s">
        <v>252</v>
      </c>
      <c r="F4" s="74"/>
      <c r="G4" s="75"/>
      <c r="H4" s="72" t="s">
        <v>253</v>
      </c>
    </row>
    <row r="5" spans="1:8" ht="35.25" customHeight="1">
      <c r="A5" s="71" t="s">
        <v>254</v>
      </c>
      <c r="B5" s="71" t="s">
        <v>114</v>
      </c>
      <c r="C5" s="76"/>
      <c r="D5" s="76"/>
      <c r="E5" s="71" t="s">
        <v>126</v>
      </c>
      <c r="F5" s="71" t="s">
        <v>162</v>
      </c>
      <c r="G5" s="71" t="s">
        <v>163</v>
      </c>
      <c r="H5" s="76"/>
    </row>
    <row r="6" spans="1:8" ht="16.5" customHeight="1">
      <c r="A6" s="77" t="s">
        <v>117</v>
      </c>
      <c r="B6" s="78"/>
      <c r="C6" s="78"/>
      <c r="D6" s="79"/>
      <c r="E6" s="80"/>
      <c r="F6" s="80"/>
      <c r="G6" s="79"/>
      <c r="H6" s="79"/>
    </row>
    <row r="7" spans="1:10" ht="16.5" customHeight="1">
      <c r="A7" s="81"/>
      <c r="B7" s="82"/>
      <c r="C7" s="82"/>
      <c r="D7" s="83"/>
      <c r="E7" s="84"/>
      <c r="F7" s="84"/>
      <c r="G7" s="83"/>
      <c r="H7" s="84"/>
      <c r="J7" s="48"/>
    </row>
    <row r="8" spans="1:8" ht="16.5" customHeight="1">
      <c r="A8" s="81"/>
      <c r="B8" s="82"/>
      <c r="C8" s="82"/>
      <c r="D8" s="83"/>
      <c r="E8" s="84"/>
      <c r="F8" s="84"/>
      <c r="G8" s="83"/>
      <c r="H8" s="84"/>
    </row>
    <row r="9" spans="1:9" ht="16.5" customHeight="1">
      <c r="A9" s="81"/>
      <c r="B9" s="82"/>
      <c r="C9" s="82"/>
      <c r="D9" s="83"/>
      <c r="E9" s="84"/>
      <c r="F9" s="84"/>
      <c r="G9" s="83"/>
      <c r="H9" s="84"/>
      <c r="I9" s="48"/>
    </row>
    <row r="10" spans="1:9" ht="16.5" customHeight="1">
      <c r="A10" s="81"/>
      <c r="B10" s="82"/>
      <c r="C10" s="82"/>
      <c r="D10" s="83"/>
      <c r="E10" s="84"/>
      <c r="F10" s="84"/>
      <c r="G10" s="85"/>
      <c r="H10" s="84"/>
      <c r="I10" s="48"/>
    </row>
    <row r="11" spans="1:8" ht="16.5" customHeight="1">
      <c r="A11" s="81"/>
      <c r="B11" s="82"/>
      <c r="C11" s="82"/>
      <c r="D11" s="83"/>
      <c r="E11" s="84"/>
      <c r="F11" s="84"/>
      <c r="G11" s="83"/>
      <c r="H11" s="84"/>
    </row>
    <row r="12" spans="1:8" ht="16.5" customHeight="1">
      <c r="A12" s="81"/>
      <c r="B12" s="82"/>
      <c r="C12" s="82"/>
      <c r="D12" s="83"/>
      <c r="E12" s="84"/>
      <c r="F12" s="84"/>
      <c r="G12" s="83"/>
      <c r="H12" s="84"/>
    </row>
    <row r="13" spans="1:8" ht="16.5" customHeight="1">
      <c r="A13" s="81"/>
      <c r="B13" s="82"/>
      <c r="C13" s="82"/>
      <c r="D13" s="83"/>
      <c r="E13" s="84"/>
      <c r="F13" s="84"/>
      <c r="G13" s="83"/>
      <c r="H13" s="84"/>
    </row>
    <row r="14" spans="1:8" ht="16.5" customHeight="1">
      <c r="A14" s="86"/>
      <c r="B14" s="82"/>
      <c r="C14" s="82"/>
      <c r="D14" s="83"/>
      <c r="E14" s="84"/>
      <c r="F14" s="84"/>
      <c r="G14" s="83"/>
      <c r="H14" s="84"/>
    </row>
    <row r="15" spans="1:8" ht="16.5" customHeight="1">
      <c r="A15" s="86"/>
      <c r="B15" s="82"/>
      <c r="C15" s="82"/>
      <c r="D15" s="83"/>
      <c r="E15" s="84"/>
      <c r="F15" s="84"/>
      <c r="G15" s="83"/>
      <c r="H15" s="84"/>
    </row>
    <row r="16" spans="1:8" ht="16.5" customHeight="1">
      <c r="A16" s="86"/>
      <c r="B16" s="82"/>
      <c r="C16" s="82"/>
      <c r="D16" s="83"/>
      <c r="E16" s="84"/>
      <c r="F16" s="84"/>
      <c r="G16" s="87"/>
      <c r="H16" s="84"/>
    </row>
    <row r="17" spans="1:8" ht="16.5" customHeight="1">
      <c r="A17" s="88"/>
      <c r="B17" s="89"/>
      <c r="C17" s="89"/>
      <c r="D17" s="83"/>
      <c r="E17" s="84"/>
      <c r="F17" s="84"/>
      <c r="G17" s="83"/>
      <c r="H17" s="84"/>
    </row>
    <row r="18" spans="1:8" ht="16.5" customHeight="1">
      <c r="A18" s="90"/>
      <c r="B18" s="89"/>
      <c r="C18" s="89"/>
      <c r="D18" s="83"/>
      <c r="E18" s="84"/>
      <c r="F18" s="84"/>
      <c r="G18" s="83"/>
      <c r="H18" s="84"/>
    </row>
    <row r="19" spans="1:8" ht="16.5" customHeight="1">
      <c r="A19" s="90"/>
      <c r="B19" s="89"/>
      <c r="C19" s="89"/>
      <c r="D19" s="83"/>
      <c r="E19" s="84"/>
      <c r="F19" s="84"/>
      <c r="G19" s="83"/>
      <c r="H19" s="84"/>
    </row>
    <row r="20" spans="1:8" ht="16.5" customHeight="1">
      <c r="A20" s="86"/>
      <c r="B20" s="89"/>
      <c r="C20" s="89"/>
      <c r="D20" s="83"/>
      <c r="E20" s="84"/>
      <c r="F20" s="84"/>
      <c r="G20" s="91"/>
      <c r="H20" s="84"/>
    </row>
    <row r="21" spans="1:8" ht="16.5" customHeight="1">
      <c r="A21" s="92" t="s">
        <v>255</v>
      </c>
      <c r="B21" s="92"/>
      <c r="C21" s="92"/>
      <c r="D21" s="92"/>
      <c r="E21" s="92"/>
      <c r="F21" s="92"/>
      <c r="G21" s="92"/>
      <c r="H21" s="92"/>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倩</cp:lastModifiedBy>
  <dcterms:created xsi:type="dcterms:W3CDTF">2018-01-09T01:56:11Z</dcterms:created>
  <dcterms:modified xsi:type="dcterms:W3CDTF">2020-11-04T01:23:49Z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y fmtid="{D5CDD505-2E9C-101B-9397-08002B2CF9AE}" pid="4" name="KSORubyTemplate">
    <vt:lpwstr>14</vt:lpwstr>
  </property>
</Properties>
</file>