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olors1.xml" ContentType="application/vnd.ms-office.chartcolorstyle+xml"/>
  <Override PartName="/xl/charts/style1.xml" ContentType="application/vnd.ms-office.chartstyl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指标体系表" sheetId="8" r:id="rId1"/>
    <sheet name="指标分析表" sheetId="10" r:id="rId2"/>
    <sheet name="乡镇下拨资金明细表" sheetId="2" r:id="rId3"/>
    <sheet name="道路经费项目账务核对表" sheetId="6" r:id="rId4"/>
    <sheet name="施工项目统计表" sheetId="7" r:id="rId5"/>
    <sheet name="实地检查表" sheetId="9" r:id="rId6"/>
  </sheets>
  <definedNames>
    <definedName name="_xlnm._FilterDatabase" localSheetId="3" hidden="1">道路经费项目账务核对表!$A$2:$E$85</definedName>
    <definedName name="_xlnm.Print_Titles" localSheetId="0">指标体系表!$1:$2</definedName>
    <definedName name="_xlnm.Print_Titles" localSheetId="5">实地检查表!$1:$2</definedName>
    <definedName name="_xlnm.Print_Titles" localSheetId="4">施工项目统计表!$1:$2</definedName>
  </definedNames>
  <calcPr calcId="144525"/>
</workbook>
</file>

<file path=xl/sharedStrings.xml><?xml version="1.0" encoding="utf-8"?>
<sst xmlns="http://schemas.openxmlformats.org/spreadsheetml/2006/main" count="756" uniqueCount="478">
  <si>
    <t>榆阳区2019年度道路养护经费项目财政专项支出资金
绩效评价指标表</t>
  </si>
  <si>
    <t>一级指标</t>
  </si>
  <si>
    <t>二级指标</t>
  </si>
  <si>
    <t>三级指标</t>
  </si>
  <si>
    <t>指标解释</t>
  </si>
  <si>
    <t>评价标准</t>
  </si>
  <si>
    <t>分值</t>
  </si>
  <si>
    <r>
      <rPr>
        <b/>
        <sz val="12"/>
        <color rgb="FF333333"/>
        <rFont val="宋体"/>
        <charset val="134"/>
      </rPr>
      <t>评价</t>
    </r>
    <r>
      <rPr>
        <b/>
        <sz val="12"/>
        <color rgb="FF333333"/>
        <rFont val="Tahoma"/>
        <charset val="134"/>
      </rPr>
      <t xml:space="preserve">
</t>
    </r>
    <r>
      <rPr>
        <b/>
        <sz val="12"/>
        <color rgb="FF333333"/>
        <rFont val="宋体"/>
        <charset val="134"/>
      </rPr>
      <t>得分</t>
    </r>
  </si>
  <si>
    <t>备注</t>
  </si>
  <si>
    <r>
      <rPr>
        <sz val="11"/>
        <color rgb="FF333333"/>
        <rFont val="宋体"/>
        <charset val="134"/>
      </rPr>
      <t>项目决策</t>
    </r>
    <r>
      <rPr>
        <sz val="11"/>
        <color rgb="FF333333"/>
        <rFont val="Tahoma"/>
        <charset val="134"/>
      </rPr>
      <t>(10</t>
    </r>
    <r>
      <rPr>
        <sz val="11"/>
        <color rgb="FF333333"/>
        <rFont val="宋体"/>
        <charset val="134"/>
      </rPr>
      <t>分</t>
    </r>
    <r>
      <rPr>
        <sz val="11"/>
        <color rgb="FF333333"/>
        <rFont val="Tahoma"/>
        <charset val="134"/>
      </rPr>
      <t>)</t>
    </r>
  </si>
  <si>
    <r>
      <rPr>
        <sz val="11"/>
        <color rgb="FF333333"/>
        <rFont val="宋体"/>
        <charset val="134"/>
      </rPr>
      <t xml:space="preserve">项目目标
</t>
    </r>
    <r>
      <rPr>
        <sz val="11"/>
        <color rgb="FF333333"/>
        <rFont val="Tahoma"/>
        <charset val="134"/>
      </rPr>
      <t>(2</t>
    </r>
    <r>
      <rPr>
        <sz val="11"/>
        <color rgb="FF333333"/>
        <rFont val="宋体"/>
        <charset val="134"/>
      </rPr>
      <t>分</t>
    </r>
    <r>
      <rPr>
        <sz val="11"/>
        <color rgb="FF333333"/>
        <rFont val="Tahoma"/>
        <charset val="134"/>
      </rPr>
      <t>)</t>
    </r>
  </si>
  <si>
    <r>
      <rPr>
        <sz val="11"/>
        <color rgb="FF333333"/>
        <rFont val="宋体"/>
        <charset val="134"/>
      </rPr>
      <t>目标内容
（</t>
    </r>
    <r>
      <rPr>
        <sz val="11"/>
        <color rgb="FF333333"/>
        <rFont val="Tahoma"/>
        <charset val="134"/>
      </rPr>
      <t>2</t>
    </r>
    <r>
      <rPr>
        <sz val="11"/>
        <color rgb="FF333333"/>
        <rFont val="宋体"/>
        <charset val="134"/>
      </rPr>
      <t>分）</t>
    </r>
  </si>
  <si>
    <t>设立了项目绩效目标；目标明确；目标细化；目标量化</t>
  </si>
  <si>
    <r>
      <rPr>
        <sz val="11"/>
        <color rgb="FF333333"/>
        <rFont val="宋体"/>
        <charset val="134"/>
      </rPr>
      <t>1、设有目标；（0.5分）</t>
    </r>
    <r>
      <rPr>
        <sz val="11"/>
        <color rgb="FF333333"/>
        <rFont val="Tahoma"/>
        <charset val="134"/>
      </rPr>
      <t xml:space="preserve">
</t>
    </r>
    <r>
      <rPr>
        <sz val="11"/>
        <color rgb="FF333333"/>
        <rFont val="宋体"/>
        <charset val="134"/>
      </rPr>
      <t>2、目标明确；（0.5分）</t>
    </r>
    <r>
      <rPr>
        <sz val="11"/>
        <color rgb="FF333333"/>
        <rFont val="Tahoma"/>
        <charset val="134"/>
      </rPr>
      <t xml:space="preserve">
3</t>
    </r>
    <r>
      <rPr>
        <sz val="11"/>
        <color rgb="FF333333"/>
        <rFont val="宋体"/>
        <charset val="134"/>
      </rPr>
      <t>、目标细化；（0.5分）</t>
    </r>
    <r>
      <rPr>
        <sz val="11"/>
        <color rgb="FF333333"/>
        <rFont val="Tahoma"/>
        <charset val="134"/>
      </rPr>
      <t xml:space="preserve">
4</t>
    </r>
    <r>
      <rPr>
        <sz val="11"/>
        <color rgb="FF333333"/>
        <rFont val="宋体"/>
        <charset val="134"/>
      </rPr>
      <t>、目标量化。（0.5分）</t>
    </r>
  </si>
  <si>
    <r>
      <rPr>
        <sz val="11"/>
        <color rgb="FF333333"/>
        <rFont val="宋体"/>
        <charset val="134"/>
      </rPr>
      <t xml:space="preserve">决策过程
</t>
    </r>
    <r>
      <rPr>
        <sz val="11"/>
        <color rgb="FF333333"/>
        <rFont val="Tahoma"/>
        <charset val="134"/>
      </rPr>
      <t>(4</t>
    </r>
    <r>
      <rPr>
        <sz val="11"/>
        <color rgb="FF333333"/>
        <rFont val="宋体"/>
        <charset val="134"/>
      </rPr>
      <t>分</t>
    </r>
    <r>
      <rPr>
        <sz val="11"/>
        <color rgb="FF333333"/>
        <rFont val="Tahoma"/>
        <charset val="134"/>
      </rPr>
      <t>)</t>
    </r>
  </si>
  <si>
    <r>
      <rPr>
        <sz val="11"/>
        <color rgb="FF333333"/>
        <rFont val="宋体"/>
        <charset val="134"/>
      </rPr>
      <t>决策依据
（</t>
    </r>
    <r>
      <rPr>
        <sz val="11"/>
        <color rgb="FF333333"/>
        <rFont val="Tahoma"/>
        <charset val="134"/>
      </rPr>
      <t>2</t>
    </r>
    <r>
      <rPr>
        <sz val="11"/>
        <color rgb="FF333333"/>
        <rFont val="宋体"/>
        <charset val="134"/>
      </rPr>
      <t>分）</t>
    </r>
  </si>
  <si>
    <t>有关法律法规的明确规定；某一经济社会发展规划；某部门年度工作计划；某一实际问题和需求</t>
  </si>
  <si>
    <r>
      <rPr>
        <sz val="11"/>
        <color rgb="FF333333"/>
        <rFont val="宋体"/>
        <charset val="134"/>
      </rPr>
      <t>1、符合法律法规；（</t>
    </r>
    <r>
      <rPr>
        <sz val="11"/>
        <color rgb="FF333333"/>
        <rFont val="Tahoma"/>
        <charset val="134"/>
      </rPr>
      <t>0.5</t>
    </r>
    <r>
      <rPr>
        <sz val="11"/>
        <color rgb="FF333333"/>
        <rFont val="宋体"/>
        <charset val="134"/>
      </rPr>
      <t>分）
2、符合经济社会发展规划；（</t>
    </r>
    <r>
      <rPr>
        <sz val="11"/>
        <color rgb="FF333333"/>
        <rFont val="Tahoma"/>
        <charset val="134"/>
      </rPr>
      <t>0.5</t>
    </r>
    <r>
      <rPr>
        <sz val="11"/>
        <color rgb="FF333333"/>
        <rFont val="宋体"/>
        <charset val="134"/>
      </rPr>
      <t>分）
3、部门年度工作计划；（</t>
    </r>
    <r>
      <rPr>
        <sz val="11"/>
        <color rgb="FF333333"/>
        <rFont val="Tahoma"/>
        <charset val="134"/>
      </rPr>
      <t>0.5</t>
    </r>
    <r>
      <rPr>
        <sz val="11"/>
        <color rgb="FF333333"/>
        <rFont val="宋体"/>
        <charset val="134"/>
      </rPr>
      <t>分）
4、针对某一实际问题和需求。（</t>
    </r>
    <r>
      <rPr>
        <sz val="11"/>
        <color rgb="FF333333"/>
        <rFont val="Tahoma"/>
        <charset val="134"/>
      </rPr>
      <t>0.5</t>
    </r>
    <r>
      <rPr>
        <sz val="11"/>
        <color rgb="FF333333"/>
        <rFont val="宋体"/>
        <charset val="134"/>
      </rPr>
      <t>分）
以上</t>
    </r>
    <r>
      <rPr>
        <sz val="11"/>
        <color rgb="FF333333"/>
        <rFont val="Tahoma"/>
        <charset val="134"/>
      </rPr>
      <t>3</t>
    </r>
    <r>
      <rPr>
        <sz val="11"/>
        <color rgb="FF333333"/>
        <rFont val="宋体"/>
        <charset val="134"/>
      </rPr>
      <t>需提供佐证资料。项目符合经济社会发展规划和部门年度工作计划。</t>
    </r>
  </si>
  <si>
    <t>决策程序
（2）</t>
  </si>
  <si>
    <t>项目符合申报条件；申报、批复程序符合相关管理办法；项目调整履行了相应手续</t>
  </si>
  <si>
    <r>
      <rPr>
        <sz val="11"/>
        <color rgb="FF333333"/>
        <rFont val="宋体"/>
        <charset val="134"/>
      </rPr>
      <t>1、项目申报、批复程序符合管理办法；（</t>
    </r>
    <r>
      <rPr>
        <sz val="11"/>
        <color rgb="FF333333"/>
        <rFont val="Tahoma"/>
        <charset val="134"/>
      </rPr>
      <t>1</t>
    </r>
    <r>
      <rPr>
        <sz val="11"/>
        <color rgb="FF333333"/>
        <rFont val="宋体"/>
        <charset val="134"/>
      </rPr>
      <t>分）</t>
    </r>
    <r>
      <rPr>
        <sz val="11"/>
        <color rgb="FF333333"/>
        <rFont val="Tahoma"/>
        <charset val="134"/>
      </rPr>
      <t xml:space="preserve">
2</t>
    </r>
    <r>
      <rPr>
        <sz val="11"/>
        <color rgb="FF333333"/>
        <rFont val="宋体"/>
        <charset val="134"/>
      </rPr>
      <t>、项目调整履行了相应手续。（</t>
    </r>
    <r>
      <rPr>
        <sz val="11"/>
        <color rgb="FF333333"/>
        <rFont val="Tahoma"/>
        <charset val="134"/>
      </rPr>
      <t>1</t>
    </r>
    <r>
      <rPr>
        <sz val="11"/>
        <color rgb="FF333333"/>
        <rFont val="宋体"/>
        <charset val="134"/>
      </rPr>
      <t>分）</t>
    </r>
  </si>
  <si>
    <r>
      <rPr>
        <sz val="11"/>
        <color rgb="FF333333"/>
        <rFont val="宋体"/>
        <charset val="134"/>
      </rPr>
      <t xml:space="preserve">资金分配
</t>
    </r>
    <r>
      <rPr>
        <sz val="11"/>
        <color rgb="FF333333"/>
        <rFont val="Tahoma"/>
        <charset val="134"/>
      </rPr>
      <t>(4</t>
    </r>
    <r>
      <rPr>
        <sz val="11"/>
        <color rgb="FF333333"/>
        <rFont val="宋体"/>
        <charset val="134"/>
      </rPr>
      <t>分</t>
    </r>
    <r>
      <rPr>
        <sz val="11"/>
        <color rgb="FF333333"/>
        <rFont val="Tahoma"/>
        <charset val="134"/>
      </rPr>
      <t>)</t>
    </r>
  </si>
  <si>
    <r>
      <rPr>
        <sz val="11"/>
        <color rgb="FF333333"/>
        <rFont val="宋体"/>
        <charset val="134"/>
      </rPr>
      <t>分配办法
（</t>
    </r>
    <r>
      <rPr>
        <sz val="11"/>
        <color rgb="FF333333"/>
        <rFont val="Tahoma"/>
        <charset val="134"/>
      </rPr>
      <t>2</t>
    </r>
    <r>
      <rPr>
        <sz val="11"/>
        <color rgb="FF333333"/>
        <rFont val="宋体"/>
        <charset val="134"/>
      </rPr>
      <t>分）</t>
    </r>
  </si>
  <si>
    <t>根据需要制定的相应资金管理办法；管理办法中有明确资金分配办法；资金分配因素全面、合理</t>
  </si>
  <si>
    <r>
      <rPr>
        <sz val="11"/>
        <color rgb="FF333333"/>
        <rFont val="宋体"/>
        <charset val="134"/>
      </rPr>
      <t>1、有相应的资金管理办法；（</t>
    </r>
    <r>
      <rPr>
        <sz val="11"/>
        <color rgb="FF333333"/>
        <rFont val="Tahoma"/>
        <charset val="134"/>
      </rPr>
      <t>1</t>
    </r>
    <r>
      <rPr>
        <sz val="11"/>
        <color rgb="FF333333"/>
        <rFont val="宋体"/>
        <charset val="134"/>
      </rPr>
      <t>分）</t>
    </r>
    <r>
      <rPr>
        <sz val="11"/>
        <color rgb="FF333333"/>
        <rFont val="Tahoma"/>
        <charset val="134"/>
      </rPr>
      <t xml:space="preserve">
2</t>
    </r>
    <r>
      <rPr>
        <sz val="11"/>
        <color rgb="FF333333"/>
        <rFont val="宋体"/>
        <charset val="134"/>
      </rPr>
      <t>、办法健全、规范。（</t>
    </r>
    <r>
      <rPr>
        <sz val="11"/>
        <color rgb="FF333333"/>
        <rFont val="Tahoma"/>
        <charset val="134"/>
      </rPr>
      <t>1</t>
    </r>
    <r>
      <rPr>
        <sz val="11"/>
        <color rgb="FF333333"/>
        <rFont val="宋体"/>
        <charset val="134"/>
      </rPr>
      <t>分）</t>
    </r>
    <r>
      <rPr>
        <sz val="11"/>
        <color rgb="FF333333"/>
        <rFont val="Tahoma"/>
        <charset val="134"/>
      </rPr>
      <t xml:space="preserve">
</t>
    </r>
    <r>
      <rPr>
        <sz val="11"/>
        <color rgb="FF333333"/>
        <rFont val="宋体"/>
        <charset val="134"/>
      </rPr>
      <t>以上1需提供佐证资料。</t>
    </r>
  </si>
  <si>
    <t>资金管理办法不健全</t>
  </si>
  <si>
    <r>
      <rPr>
        <sz val="11"/>
        <color rgb="FF333333"/>
        <rFont val="宋体"/>
        <charset val="134"/>
      </rPr>
      <t>分配结果
（</t>
    </r>
    <r>
      <rPr>
        <sz val="11"/>
        <color rgb="FF333333"/>
        <rFont val="Tahoma"/>
        <charset val="134"/>
      </rPr>
      <t>2</t>
    </r>
    <r>
      <rPr>
        <sz val="11"/>
        <color rgb="FF333333"/>
        <rFont val="宋体"/>
        <charset val="134"/>
      </rPr>
      <t>分）</t>
    </r>
  </si>
  <si>
    <t>资金分配符合相关管理办法；分配结果公平合理</t>
  </si>
  <si>
    <r>
      <rPr>
        <sz val="11"/>
        <color rgb="FF333333"/>
        <rFont val="宋体"/>
        <charset val="134"/>
      </rPr>
      <t>①符合管理办法；（1分）</t>
    </r>
    <r>
      <rPr>
        <sz val="11"/>
        <color rgb="FF333333"/>
        <rFont val="Tahoma"/>
        <charset val="134"/>
      </rPr>
      <t xml:space="preserve">
</t>
    </r>
    <r>
      <rPr>
        <sz val="11"/>
        <color rgb="FF333333"/>
        <rFont val="宋体"/>
        <charset val="134"/>
      </rPr>
      <t>②分配公平合理。（1分）</t>
    </r>
    <r>
      <rPr>
        <sz val="11"/>
        <color rgb="FF333333"/>
        <rFont val="Tahoma"/>
        <charset val="134"/>
      </rPr>
      <t xml:space="preserve">
</t>
    </r>
    <r>
      <rPr>
        <sz val="11"/>
        <color rgb="FF333333"/>
        <rFont val="宋体"/>
        <charset val="134"/>
      </rPr>
      <t>此项需提供相应的资金分配方案。</t>
    </r>
  </si>
  <si>
    <t>未能提供相关资金分配管理办法</t>
  </si>
  <si>
    <t>项目管理（40分）</t>
  </si>
  <si>
    <t>资金到位（6分）</t>
  </si>
  <si>
    <t>到位率
（2分）</t>
  </si>
  <si>
    <t>实际到位资金与计划投入资金的比率，用以反映和考核资金落实情况对项目实施的总体保障程度</t>
  </si>
  <si>
    <r>
      <rPr>
        <sz val="11"/>
        <color rgb="FF333333"/>
        <rFont val="宋体"/>
        <charset val="134"/>
      </rPr>
      <t>到位率</t>
    </r>
    <r>
      <rPr>
        <sz val="11"/>
        <color rgb="FF333333"/>
        <rFont val="Tahoma"/>
        <charset val="134"/>
      </rPr>
      <t>=</t>
    </r>
    <r>
      <rPr>
        <sz val="11"/>
        <color rgb="FF333333"/>
        <rFont val="宋体"/>
        <charset val="134"/>
      </rPr>
      <t>（实际到位资金</t>
    </r>
    <r>
      <rPr>
        <sz val="11"/>
        <color rgb="FF333333"/>
        <rFont val="Tahoma"/>
        <charset val="134"/>
      </rPr>
      <t>/</t>
    </r>
    <r>
      <rPr>
        <sz val="11"/>
        <color rgb="FF333333"/>
        <rFont val="宋体"/>
        <charset val="134"/>
      </rPr>
      <t>计划资金）</t>
    </r>
    <r>
      <rPr>
        <sz val="11"/>
        <color rgb="FF333333"/>
        <rFont val="Tahoma"/>
        <charset val="134"/>
      </rPr>
      <t>*100%</t>
    </r>
    <r>
      <rPr>
        <sz val="11"/>
        <color rgb="FF333333"/>
        <rFont val="宋体"/>
        <charset val="134"/>
      </rPr>
      <t>。（2分）</t>
    </r>
    <r>
      <rPr>
        <sz val="11"/>
        <color rgb="FF333333"/>
        <rFont val="Tahoma"/>
        <charset val="134"/>
      </rPr>
      <t xml:space="preserve">
</t>
    </r>
    <r>
      <rPr>
        <sz val="11"/>
        <color rgb="FF333333"/>
        <rFont val="宋体"/>
        <charset val="134"/>
      </rPr>
      <t>根据项目资金的实际到位率计算得分</t>
    </r>
  </si>
  <si>
    <t>到位时效
（2分）</t>
  </si>
  <si>
    <t>资金及时到位；若未及时到位，是否影响项目进度</t>
  </si>
  <si>
    <r>
      <rPr>
        <sz val="11"/>
        <color rgb="FF333333"/>
        <rFont val="Tahoma"/>
        <charset val="134"/>
      </rPr>
      <t>1</t>
    </r>
    <r>
      <rPr>
        <sz val="11"/>
        <color rgb="FF333333"/>
        <rFont val="宋体"/>
        <charset val="134"/>
      </rPr>
      <t>、到位及时；（</t>
    </r>
    <r>
      <rPr>
        <sz val="11"/>
        <color rgb="FF333333"/>
        <rFont val="Tahoma"/>
        <charset val="134"/>
      </rPr>
      <t>2</t>
    </r>
    <r>
      <rPr>
        <sz val="11"/>
        <color rgb="FF333333"/>
        <rFont val="宋体"/>
        <charset val="134"/>
      </rPr>
      <t>分）</t>
    </r>
    <r>
      <rPr>
        <sz val="11"/>
        <color rgb="FF333333"/>
        <rFont val="Tahoma"/>
        <charset val="134"/>
      </rPr>
      <t xml:space="preserve">
2</t>
    </r>
    <r>
      <rPr>
        <sz val="11"/>
        <color rgb="FF333333"/>
        <rFont val="宋体"/>
        <charset val="134"/>
      </rPr>
      <t>、不及时但未影响项目进度；（</t>
    </r>
    <r>
      <rPr>
        <sz val="11"/>
        <color rgb="FF333333"/>
        <rFont val="Tahoma"/>
        <charset val="134"/>
      </rPr>
      <t>1</t>
    </r>
    <r>
      <rPr>
        <sz val="11"/>
        <color rgb="FF333333"/>
        <rFont val="宋体"/>
        <charset val="134"/>
      </rPr>
      <t>分）</t>
    </r>
    <r>
      <rPr>
        <sz val="11"/>
        <color rgb="FF333333"/>
        <rFont val="Tahoma"/>
        <charset val="134"/>
      </rPr>
      <t xml:space="preserve">
3</t>
    </r>
    <r>
      <rPr>
        <sz val="11"/>
        <color rgb="FF333333"/>
        <rFont val="宋体"/>
        <charset val="134"/>
      </rPr>
      <t>、不及时并影响项目进度。（</t>
    </r>
    <r>
      <rPr>
        <sz val="11"/>
        <color rgb="FF333333"/>
        <rFont val="Tahoma"/>
        <charset val="134"/>
      </rPr>
      <t>0.5</t>
    </r>
    <r>
      <rPr>
        <sz val="11"/>
        <color rgb="FF333333"/>
        <rFont val="宋体"/>
        <charset val="134"/>
      </rPr>
      <t>分）</t>
    </r>
  </si>
  <si>
    <t>资金配套
（2分）</t>
  </si>
  <si>
    <t>本级财政是否安排配套资金</t>
  </si>
  <si>
    <r>
      <rPr>
        <sz val="11"/>
        <color rgb="FF333333"/>
        <rFont val="Tahoma"/>
        <charset val="134"/>
      </rPr>
      <t>1</t>
    </r>
    <r>
      <rPr>
        <sz val="11"/>
        <color rgb="FF333333"/>
        <rFont val="宋体"/>
        <charset val="134"/>
      </rPr>
      <t>、有预算，且按一定比例安排；（</t>
    </r>
    <r>
      <rPr>
        <sz val="11"/>
        <color rgb="FF333333"/>
        <rFont val="Tahoma"/>
        <charset val="134"/>
      </rPr>
      <t>2</t>
    </r>
    <r>
      <rPr>
        <sz val="11"/>
        <color rgb="FF333333"/>
        <rFont val="宋体"/>
        <charset val="134"/>
      </rPr>
      <t>分）</t>
    </r>
    <r>
      <rPr>
        <sz val="11"/>
        <color rgb="FF333333"/>
        <rFont val="Tahoma"/>
        <charset val="134"/>
      </rPr>
      <t xml:space="preserve">
2</t>
    </r>
    <r>
      <rPr>
        <sz val="11"/>
        <color rgb="FF333333"/>
        <rFont val="宋体"/>
        <charset val="134"/>
      </rPr>
      <t>、没有纳入财政预算的。（</t>
    </r>
    <r>
      <rPr>
        <sz val="11"/>
        <color rgb="FF333333"/>
        <rFont val="Tahoma"/>
        <charset val="134"/>
      </rPr>
      <t>0</t>
    </r>
    <r>
      <rPr>
        <sz val="11"/>
        <color rgb="FF333333"/>
        <rFont val="宋体"/>
        <charset val="134"/>
      </rPr>
      <t>分）</t>
    </r>
  </si>
  <si>
    <t>资金管理（12分）</t>
  </si>
  <si>
    <t>专户管理
（3分）</t>
  </si>
  <si>
    <t>公路养护资金是否设有专户、实行专户储存、专账管理</t>
  </si>
  <si>
    <r>
      <rPr>
        <sz val="11"/>
        <color rgb="FF333333"/>
        <rFont val="Tahoma"/>
        <charset val="134"/>
      </rPr>
      <t>1</t>
    </r>
    <r>
      <rPr>
        <sz val="11"/>
        <color rgb="FF333333"/>
        <rFont val="宋体"/>
        <charset val="134"/>
      </rPr>
      <t>、设立专户；（</t>
    </r>
    <r>
      <rPr>
        <sz val="11"/>
        <color rgb="FF333333"/>
        <rFont val="Tahoma"/>
        <charset val="134"/>
      </rPr>
      <t>3</t>
    </r>
    <r>
      <rPr>
        <sz val="11"/>
        <color rgb="FF333333"/>
        <rFont val="宋体"/>
        <charset val="134"/>
      </rPr>
      <t>分）</t>
    </r>
    <r>
      <rPr>
        <sz val="11"/>
        <color rgb="FF333333"/>
        <rFont val="Tahoma"/>
        <charset val="134"/>
      </rPr>
      <t xml:space="preserve">
2</t>
    </r>
    <r>
      <rPr>
        <sz val="11"/>
        <color rgb="FF333333"/>
        <rFont val="宋体"/>
        <charset val="134"/>
      </rPr>
      <t>、未设立专户。（</t>
    </r>
    <r>
      <rPr>
        <sz val="11"/>
        <color rgb="FF333333"/>
        <rFont val="Tahoma"/>
        <charset val="134"/>
      </rPr>
      <t>0</t>
    </r>
    <r>
      <rPr>
        <sz val="11"/>
        <color rgb="FF333333"/>
        <rFont val="宋体"/>
        <charset val="134"/>
      </rPr>
      <t>分）</t>
    </r>
  </si>
  <si>
    <t>未进行专户管理</t>
  </si>
  <si>
    <t>使用规范
（4分）</t>
  </si>
  <si>
    <t>是否存在支出依据不合规、虚列项目支出情况；是否存在截留、挤占、挪用项目资金情况</t>
  </si>
  <si>
    <r>
      <rPr>
        <sz val="11"/>
        <color rgb="FF333333"/>
        <rFont val="Tahoma"/>
        <charset val="134"/>
      </rPr>
      <t>1</t>
    </r>
    <r>
      <rPr>
        <sz val="11"/>
        <color rgb="FF333333"/>
        <rFont val="宋体"/>
        <charset val="134"/>
      </rPr>
      <t>、虚列（套取）；扣（</t>
    </r>
    <r>
      <rPr>
        <sz val="11"/>
        <color rgb="FF333333"/>
        <rFont val="Tahoma"/>
        <charset val="134"/>
      </rPr>
      <t>4</t>
    </r>
    <r>
      <rPr>
        <sz val="11"/>
        <color rgb="FF333333"/>
        <rFont val="宋体"/>
        <charset val="134"/>
      </rPr>
      <t>分）</t>
    </r>
    <r>
      <rPr>
        <sz val="11"/>
        <color rgb="FF333333"/>
        <rFont val="Tahoma"/>
        <charset val="134"/>
      </rPr>
      <t xml:space="preserve">
2</t>
    </r>
    <r>
      <rPr>
        <sz val="11"/>
        <color rgb="FF333333"/>
        <rFont val="宋体"/>
        <charset val="134"/>
      </rPr>
      <t>、支出依据不合规；扣（</t>
    </r>
    <r>
      <rPr>
        <sz val="11"/>
        <color rgb="FF333333"/>
        <rFont val="Tahoma"/>
        <charset val="134"/>
      </rPr>
      <t>2</t>
    </r>
    <r>
      <rPr>
        <sz val="11"/>
        <color rgb="FF333333"/>
        <rFont val="宋体"/>
        <charset val="134"/>
      </rPr>
      <t>分）</t>
    </r>
    <r>
      <rPr>
        <sz val="11"/>
        <color rgb="FF333333"/>
        <rFont val="Tahoma"/>
        <charset val="134"/>
      </rPr>
      <t xml:space="preserve">
3</t>
    </r>
    <r>
      <rPr>
        <sz val="11"/>
        <color rgb="FF333333"/>
        <rFont val="宋体"/>
        <charset val="134"/>
      </rPr>
      <t>、截留、挤占、挪用。（</t>
    </r>
    <r>
      <rPr>
        <sz val="11"/>
        <color rgb="FF333333"/>
        <rFont val="Tahoma"/>
        <charset val="134"/>
      </rPr>
      <t>0</t>
    </r>
    <r>
      <rPr>
        <sz val="11"/>
        <color rgb="FF333333"/>
        <rFont val="宋体"/>
        <charset val="134"/>
      </rPr>
      <t>分）</t>
    </r>
  </si>
  <si>
    <t>工程各项结算依据不符合要求</t>
  </si>
  <si>
    <t>支付规范
（2分）</t>
  </si>
  <si>
    <t>是否支付及时并支付到规范的账户内</t>
  </si>
  <si>
    <r>
      <rPr>
        <sz val="11"/>
        <color rgb="FF333333"/>
        <rFont val="Tahoma"/>
        <charset val="134"/>
      </rPr>
      <t>1</t>
    </r>
    <r>
      <rPr>
        <sz val="11"/>
        <color rgb="FF333333"/>
        <rFont val="宋体"/>
        <charset val="134"/>
      </rPr>
      <t>、按时支付给养护承包人；（</t>
    </r>
    <r>
      <rPr>
        <sz val="11"/>
        <color rgb="FF333333"/>
        <rFont val="Tahoma"/>
        <charset val="134"/>
      </rPr>
      <t>2</t>
    </r>
    <r>
      <rPr>
        <sz val="11"/>
        <color rgb="FF333333"/>
        <rFont val="宋体"/>
        <charset val="134"/>
      </rPr>
      <t>分）</t>
    </r>
    <r>
      <rPr>
        <sz val="11"/>
        <color rgb="FF333333"/>
        <rFont val="Tahoma"/>
        <charset val="134"/>
      </rPr>
      <t xml:space="preserve">
2</t>
    </r>
    <r>
      <rPr>
        <sz val="11"/>
        <color rgb="FF333333"/>
        <rFont val="宋体"/>
        <charset val="134"/>
      </rPr>
      <t>、未能按时支付。（</t>
    </r>
    <r>
      <rPr>
        <sz val="11"/>
        <color rgb="FF333333"/>
        <rFont val="Tahoma"/>
        <charset val="134"/>
      </rPr>
      <t>1</t>
    </r>
    <r>
      <rPr>
        <sz val="11"/>
        <color rgb="FF333333"/>
        <rFont val="宋体"/>
        <charset val="134"/>
      </rPr>
      <t>分）</t>
    </r>
  </si>
  <si>
    <t>财务管理
（3）</t>
  </si>
  <si>
    <t>资金管理、费用支出等制度健全；制度执行严格；会计核算规范</t>
  </si>
  <si>
    <r>
      <rPr>
        <sz val="11"/>
        <color rgb="FF333333"/>
        <rFont val="宋体"/>
        <charset val="134"/>
      </rPr>
      <t>1、财务制度健全；（</t>
    </r>
    <r>
      <rPr>
        <sz val="11"/>
        <color rgb="FF333333"/>
        <rFont val="Tahoma"/>
        <charset val="134"/>
      </rPr>
      <t>1</t>
    </r>
    <r>
      <rPr>
        <sz val="11"/>
        <color rgb="FF333333"/>
        <rFont val="宋体"/>
        <charset val="134"/>
      </rPr>
      <t>分）</t>
    </r>
    <r>
      <rPr>
        <sz val="11"/>
        <color rgb="FF333333"/>
        <rFont val="Tahoma"/>
        <charset val="134"/>
      </rPr>
      <t xml:space="preserve">
2</t>
    </r>
    <r>
      <rPr>
        <sz val="11"/>
        <color rgb="FF333333"/>
        <rFont val="宋体"/>
        <charset val="134"/>
      </rPr>
      <t>、会计核算规范；（</t>
    </r>
    <r>
      <rPr>
        <sz val="11"/>
        <color rgb="FF333333"/>
        <rFont val="Tahoma"/>
        <charset val="134"/>
      </rPr>
      <t>1</t>
    </r>
    <r>
      <rPr>
        <sz val="11"/>
        <color rgb="FF333333"/>
        <rFont val="宋体"/>
        <charset val="134"/>
      </rPr>
      <t>分）</t>
    </r>
    <r>
      <rPr>
        <sz val="11"/>
        <color rgb="FF333333"/>
        <rFont val="Tahoma"/>
        <charset val="134"/>
      </rPr>
      <t xml:space="preserve">
3</t>
    </r>
    <r>
      <rPr>
        <sz val="11"/>
        <color rgb="FF333333"/>
        <rFont val="宋体"/>
        <charset val="134"/>
      </rPr>
      <t>、是否建立项目管理档案。（</t>
    </r>
    <r>
      <rPr>
        <sz val="11"/>
        <color rgb="FF333333"/>
        <rFont val="Tahoma"/>
        <charset val="134"/>
      </rPr>
      <t>1</t>
    </r>
    <r>
      <rPr>
        <sz val="11"/>
        <color rgb="FF333333"/>
        <rFont val="宋体"/>
        <charset val="134"/>
      </rPr>
      <t>分）</t>
    </r>
    <r>
      <rPr>
        <sz val="11"/>
        <color rgb="FF333333"/>
        <rFont val="Tahoma"/>
        <charset val="134"/>
      </rPr>
      <t xml:space="preserve">
</t>
    </r>
    <r>
      <rPr>
        <sz val="11"/>
        <color rgb="FF333333"/>
        <rFont val="宋体"/>
        <charset val="134"/>
      </rPr>
      <t>以上1需提供佐证资料。</t>
    </r>
  </si>
  <si>
    <t>各项制度不健全、不规范</t>
  </si>
  <si>
    <r>
      <rPr>
        <sz val="11"/>
        <color rgb="FF333333"/>
        <rFont val="宋体"/>
        <charset val="134"/>
      </rPr>
      <t>组织实施
（</t>
    </r>
    <r>
      <rPr>
        <sz val="11"/>
        <color rgb="FF333333"/>
        <rFont val="Tahoma"/>
        <charset val="134"/>
      </rPr>
      <t>14</t>
    </r>
    <r>
      <rPr>
        <sz val="11"/>
        <color rgb="FF333333"/>
        <rFont val="宋体"/>
        <charset val="134"/>
      </rPr>
      <t>）</t>
    </r>
  </si>
  <si>
    <r>
      <rPr>
        <sz val="11"/>
        <color rgb="FF333333"/>
        <rFont val="宋体"/>
        <charset val="134"/>
      </rPr>
      <t>组织机构
（</t>
    </r>
    <r>
      <rPr>
        <sz val="11"/>
        <color rgb="FF333333"/>
        <rFont val="Tahoma"/>
        <charset val="134"/>
      </rPr>
      <t>2</t>
    </r>
    <r>
      <rPr>
        <sz val="11"/>
        <color rgb="FF333333"/>
        <rFont val="宋体"/>
        <charset val="134"/>
      </rPr>
      <t>分）</t>
    </r>
  </si>
  <si>
    <t>项目单位有专门人员、办公场地等工作保障</t>
  </si>
  <si>
    <r>
      <rPr>
        <sz val="11"/>
        <color rgb="FF333333"/>
        <rFont val="Tahoma"/>
        <charset val="134"/>
      </rPr>
      <t>1</t>
    </r>
    <r>
      <rPr>
        <sz val="11"/>
        <color rgb="FF333333"/>
        <rFont val="宋体"/>
        <charset val="134"/>
      </rPr>
      <t>、有专门人员；（</t>
    </r>
    <r>
      <rPr>
        <sz val="11"/>
        <color rgb="FF333333"/>
        <rFont val="Tahoma"/>
        <charset val="134"/>
      </rPr>
      <t>2</t>
    </r>
    <r>
      <rPr>
        <sz val="11"/>
        <color rgb="FF333333"/>
        <rFont val="宋体"/>
        <charset val="134"/>
      </rPr>
      <t>分）</t>
    </r>
    <r>
      <rPr>
        <sz val="11"/>
        <color rgb="FF333333"/>
        <rFont val="Tahoma"/>
        <charset val="134"/>
      </rPr>
      <t xml:space="preserve">
2</t>
    </r>
    <r>
      <rPr>
        <sz val="11"/>
        <color rgb="FF333333"/>
        <rFont val="宋体"/>
        <charset val="134"/>
      </rPr>
      <t>、无专门人员。（</t>
    </r>
    <r>
      <rPr>
        <sz val="11"/>
        <color rgb="FF333333"/>
        <rFont val="Tahoma"/>
        <charset val="134"/>
      </rPr>
      <t>0</t>
    </r>
    <r>
      <rPr>
        <sz val="11"/>
        <color rgb="FF333333"/>
        <rFont val="宋体"/>
        <charset val="134"/>
      </rPr>
      <t>分）</t>
    </r>
  </si>
  <si>
    <t>合同签订
（2分）</t>
  </si>
  <si>
    <t>反应项目建设单位和承包单位的相关责任及约定情况</t>
  </si>
  <si>
    <r>
      <rPr>
        <sz val="11"/>
        <color rgb="FF333333"/>
        <rFont val="Tahoma"/>
        <charset val="134"/>
      </rPr>
      <t>1</t>
    </r>
    <r>
      <rPr>
        <sz val="11"/>
        <color rgb="FF333333"/>
        <rFont val="宋体"/>
        <charset val="134"/>
      </rPr>
      <t>、按照规定签订项目施工合同；</t>
    </r>
    <r>
      <rPr>
        <sz val="11"/>
        <color rgb="FF333333"/>
        <rFont val="Tahoma"/>
        <charset val="134"/>
      </rPr>
      <t>1</t>
    </r>
    <r>
      <rPr>
        <sz val="11"/>
        <color rgb="FF333333"/>
        <rFont val="宋体"/>
        <charset val="134"/>
      </rPr>
      <t>分</t>
    </r>
    <r>
      <rPr>
        <sz val="11"/>
        <color rgb="FF333333"/>
        <rFont val="Tahoma"/>
        <charset val="134"/>
      </rPr>
      <t xml:space="preserve">
2</t>
    </r>
    <r>
      <rPr>
        <sz val="11"/>
        <color rgb="FF333333"/>
        <rFont val="宋体"/>
        <charset val="134"/>
      </rPr>
      <t>、签订的施工合同符合相关要求。</t>
    </r>
    <r>
      <rPr>
        <sz val="11"/>
        <color rgb="FF333333"/>
        <rFont val="Tahoma"/>
        <charset val="134"/>
      </rPr>
      <t>1</t>
    </r>
    <r>
      <rPr>
        <sz val="11"/>
        <color rgb="FF333333"/>
        <rFont val="宋体"/>
        <charset val="134"/>
      </rPr>
      <t>分</t>
    </r>
  </si>
  <si>
    <t>施工合同签订内容不符合要求</t>
  </si>
  <si>
    <r>
      <rPr>
        <sz val="11"/>
        <color rgb="FF333333"/>
        <rFont val="Tahoma"/>
        <charset val="134"/>
      </rPr>
      <t> </t>
    </r>
    <r>
      <rPr>
        <sz val="11"/>
        <color rgb="FF333333"/>
        <rFont val="宋体"/>
        <charset val="134"/>
      </rPr>
      <t>实施依据（</t>
    </r>
    <r>
      <rPr>
        <sz val="11"/>
        <color rgb="FF333333"/>
        <rFont val="Tahoma"/>
        <charset val="134"/>
      </rPr>
      <t>4</t>
    </r>
    <r>
      <rPr>
        <sz val="11"/>
        <color rgb="FF333333"/>
        <rFont val="宋体"/>
        <charset val="134"/>
      </rPr>
      <t>分）</t>
    </r>
  </si>
  <si>
    <t>本级主管部门以及本部门是否制定了相应具体的公路养护政策制度</t>
  </si>
  <si>
    <r>
      <rPr>
        <sz val="11"/>
        <color rgb="FF333333"/>
        <rFont val="Tahoma"/>
        <charset val="134"/>
      </rPr>
      <t>1</t>
    </r>
    <r>
      <rPr>
        <sz val="11"/>
        <color rgb="FF333333"/>
        <rFont val="宋体"/>
        <charset val="134"/>
      </rPr>
      <t>、本级主管部门以及本部门有完善的公路养护制度；（</t>
    </r>
    <r>
      <rPr>
        <sz val="11"/>
        <color rgb="FF333333"/>
        <rFont val="Tahoma"/>
        <charset val="134"/>
      </rPr>
      <t>4</t>
    </r>
    <r>
      <rPr>
        <sz val="11"/>
        <color rgb="FF333333"/>
        <rFont val="宋体"/>
        <charset val="134"/>
      </rPr>
      <t>分）</t>
    </r>
    <r>
      <rPr>
        <sz val="11"/>
        <color rgb="FF333333"/>
        <rFont val="Tahoma"/>
        <charset val="134"/>
      </rPr>
      <t xml:space="preserve">
2</t>
    </r>
    <r>
      <rPr>
        <sz val="11"/>
        <color rgb="FF333333"/>
        <rFont val="宋体"/>
        <charset val="134"/>
      </rPr>
      <t>、本级主管部门以及本部门有公路养护制度但不完善；（</t>
    </r>
    <r>
      <rPr>
        <sz val="11"/>
        <color rgb="FF333333"/>
        <rFont val="Tahoma"/>
        <charset val="134"/>
      </rPr>
      <t>2</t>
    </r>
    <r>
      <rPr>
        <sz val="11"/>
        <color rgb="FF333333"/>
        <rFont val="宋体"/>
        <charset val="134"/>
      </rPr>
      <t>分）</t>
    </r>
    <r>
      <rPr>
        <sz val="11"/>
        <color rgb="FF333333"/>
        <rFont val="Tahoma"/>
        <charset val="134"/>
      </rPr>
      <t xml:space="preserve">
3</t>
    </r>
    <r>
      <rPr>
        <sz val="11"/>
        <color rgb="FF333333"/>
        <rFont val="宋体"/>
        <charset val="134"/>
      </rPr>
      <t>、无公路养护制度。（</t>
    </r>
    <r>
      <rPr>
        <sz val="11"/>
        <color rgb="FF333333"/>
        <rFont val="Tahoma"/>
        <charset val="134"/>
      </rPr>
      <t>0</t>
    </r>
    <r>
      <rPr>
        <sz val="11"/>
        <color rgb="FF333333"/>
        <rFont val="宋体"/>
        <charset val="134"/>
      </rPr>
      <t>分）</t>
    </r>
  </si>
  <si>
    <t>各项管理制度不健全，无具体乡镇管理制度</t>
  </si>
  <si>
    <r>
      <rPr>
        <sz val="11"/>
        <color rgb="FF333333"/>
        <rFont val="宋体"/>
        <charset val="134"/>
      </rPr>
      <t>实施程序
（</t>
    </r>
    <r>
      <rPr>
        <sz val="11"/>
        <color rgb="FF333333"/>
        <rFont val="Tahoma"/>
        <charset val="134"/>
      </rPr>
      <t>3</t>
    </r>
    <r>
      <rPr>
        <sz val="11"/>
        <color rgb="FF333333"/>
        <rFont val="宋体"/>
        <charset val="134"/>
      </rPr>
      <t>分）</t>
    </r>
  </si>
  <si>
    <t>公路养护资金的申请、审批、发放是否有规范的流程和操作办法</t>
  </si>
  <si>
    <r>
      <rPr>
        <sz val="11"/>
        <color rgb="FF333333"/>
        <rFont val="Tahoma"/>
        <charset val="134"/>
      </rPr>
      <t>1</t>
    </r>
    <r>
      <rPr>
        <sz val="11"/>
        <color rgb="FF333333"/>
        <rFont val="宋体"/>
        <charset val="134"/>
      </rPr>
      <t>、有操作办法、规范操作的；（</t>
    </r>
    <r>
      <rPr>
        <sz val="11"/>
        <color rgb="FF333333"/>
        <rFont val="Tahoma"/>
        <charset val="134"/>
      </rPr>
      <t>3</t>
    </r>
    <r>
      <rPr>
        <sz val="11"/>
        <color rgb="FF333333"/>
        <rFont val="宋体"/>
        <charset val="134"/>
      </rPr>
      <t>分）</t>
    </r>
    <r>
      <rPr>
        <sz val="11"/>
        <color rgb="FF333333"/>
        <rFont val="Tahoma"/>
        <charset val="134"/>
      </rPr>
      <t xml:space="preserve">
2</t>
    </r>
    <r>
      <rPr>
        <sz val="11"/>
        <color rgb="FF333333"/>
        <rFont val="宋体"/>
        <charset val="134"/>
      </rPr>
      <t>、有操作办法、操作较规范的；（</t>
    </r>
    <r>
      <rPr>
        <sz val="11"/>
        <color rgb="FF333333"/>
        <rFont val="Tahoma"/>
        <charset val="134"/>
      </rPr>
      <t>2</t>
    </r>
    <r>
      <rPr>
        <sz val="11"/>
        <color rgb="FF333333"/>
        <rFont val="宋体"/>
        <charset val="134"/>
      </rPr>
      <t>分）</t>
    </r>
    <r>
      <rPr>
        <sz val="11"/>
        <color rgb="FF333333"/>
        <rFont val="Tahoma"/>
        <charset val="134"/>
      </rPr>
      <t xml:space="preserve">
3</t>
    </r>
    <r>
      <rPr>
        <sz val="11"/>
        <color rgb="FF333333"/>
        <rFont val="宋体"/>
        <charset val="134"/>
      </rPr>
      <t>、有操作办法，操作不够规范的；（</t>
    </r>
    <r>
      <rPr>
        <sz val="11"/>
        <color rgb="FF333333"/>
        <rFont val="Tahoma"/>
        <charset val="134"/>
      </rPr>
      <t>1</t>
    </r>
    <r>
      <rPr>
        <sz val="11"/>
        <color rgb="FF333333"/>
        <rFont val="宋体"/>
        <charset val="134"/>
      </rPr>
      <t>分）</t>
    </r>
    <r>
      <rPr>
        <sz val="11"/>
        <color rgb="FF333333"/>
        <rFont val="Tahoma"/>
        <charset val="134"/>
      </rPr>
      <t xml:space="preserve">
4</t>
    </r>
    <r>
      <rPr>
        <sz val="11"/>
        <color rgb="FF333333"/>
        <rFont val="宋体"/>
        <charset val="134"/>
      </rPr>
      <t>、无操作办法或操作不规范的。（</t>
    </r>
    <r>
      <rPr>
        <sz val="11"/>
        <color rgb="FF333333"/>
        <rFont val="Tahoma"/>
        <charset val="134"/>
      </rPr>
      <t>0</t>
    </r>
    <r>
      <rPr>
        <sz val="11"/>
        <color rgb="FF333333"/>
        <rFont val="宋体"/>
        <charset val="134"/>
      </rPr>
      <t>分）</t>
    </r>
  </si>
  <si>
    <r>
      <rPr>
        <sz val="11"/>
        <color rgb="FF333333"/>
        <rFont val="宋体"/>
        <charset val="134"/>
      </rPr>
      <t>实施考核
（</t>
    </r>
    <r>
      <rPr>
        <sz val="11"/>
        <color rgb="FF333333"/>
        <rFont val="Tahoma"/>
        <charset val="134"/>
      </rPr>
      <t>3</t>
    </r>
    <r>
      <rPr>
        <sz val="11"/>
        <color rgb="FF333333"/>
        <rFont val="宋体"/>
        <charset val="134"/>
      </rPr>
      <t>分）</t>
    </r>
  </si>
  <si>
    <t>反映项目项目验收，决算、结算审计合规性</t>
  </si>
  <si>
    <t>1、进行了工程竣工验收，验收手续合规，资料齐全并及时归档；3分
2、进行了工程投资决算评审，进行了工程竣工决算审计。2分
3、未能有效执行以上程序。（1分）</t>
  </si>
  <si>
    <t>验收资料规范、不齐全</t>
  </si>
  <si>
    <t>工作管理
（8）</t>
  </si>
  <si>
    <t>乡镇养护经费
管理
（4分）</t>
  </si>
  <si>
    <t>反映对下拨乡镇养护经费的管控情况</t>
  </si>
  <si>
    <t>1、建立有效的乡镇养护经费管理办法机制；（2分）
2、执行榆阳区村级公路养护管理考核暂行办法；（2分）
3、以上两种均未有效执。（1分）</t>
  </si>
  <si>
    <t>未能有效执行</t>
  </si>
  <si>
    <r>
      <rPr>
        <sz val="11"/>
        <color rgb="FF333333"/>
        <rFont val="宋体"/>
        <charset val="134"/>
      </rPr>
      <t>档案管理
（</t>
    </r>
    <r>
      <rPr>
        <sz val="11"/>
        <color rgb="FF333333"/>
        <rFont val="Tahoma"/>
        <charset val="134"/>
      </rPr>
      <t>2</t>
    </r>
    <r>
      <rPr>
        <sz val="11"/>
        <color rgb="FF333333"/>
        <rFont val="宋体"/>
        <charset val="134"/>
      </rPr>
      <t>分）</t>
    </r>
  </si>
  <si>
    <t>档案是否完整</t>
  </si>
  <si>
    <r>
      <rPr>
        <sz val="11"/>
        <color rgb="FF333333"/>
        <rFont val="Tahoma"/>
        <charset val="134"/>
      </rPr>
      <t>1</t>
    </r>
    <r>
      <rPr>
        <sz val="11"/>
        <color rgb="FF333333"/>
        <rFont val="宋体"/>
        <charset val="134"/>
      </rPr>
      <t>、档案资料完整的；（</t>
    </r>
    <r>
      <rPr>
        <sz val="11"/>
        <color rgb="FF333333"/>
        <rFont val="Tahoma"/>
        <charset val="134"/>
      </rPr>
      <t>2</t>
    </r>
    <r>
      <rPr>
        <sz val="11"/>
        <color rgb="FF333333"/>
        <rFont val="宋体"/>
        <charset val="134"/>
      </rPr>
      <t>分）</t>
    </r>
    <r>
      <rPr>
        <sz val="11"/>
        <color rgb="FF333333"/>
        <rFont val="Tahoma"/>
        <charset val="134"/>
      </rPr>
      <t xml:space="preserve">
2</t>
    </r>
    <r>
      <rPr>
        <sz val="11"/>
        <color rgb="FF333333"/>
        <rFont val="宋体"/>
        <charset val="134"/>
      </rPr>
      <t>、档案资料较完整；（</t>
    </r>
    <r>
      <rPr>
        <sz val="11"/>
        <color rgb="FF333333"/>
        <rFont val="Tahoma"/>
        <charset val="134"/>
      </rPr>
      <t>1</t>
    </r>
    <r>
      <rPr>
        <sz val="11"/>
        <color rgb="FF333333"/>
        <rFont val="宋体"/>
        <charset val="134"/>
      </rPr>
      <t>分）</t>
    </r>
    <r>
      <rPr>
        <sz val="11"/>
        <color rgb="FF333333"/>
        <rFont val="Tahoma"/>
        <charset val="134"/>
      </rPr>
      <t xml:space="preserve">
3</t>
    </r>
    <r>
      <rPr>
        <sz val="11"/>
        <color rgb="FF333333"/>
        <rFont val="宋体"/>
        <charset val="134"/>
      </rPr>
      <t>、无档案资料。（</t>
    </r>
    <r>
      <rPr>
        <sz val="11"/>
        <color rgb="FF333333"/>
        <rFont val="Tahoma"/>
        <charset val="134"/>
      </rPr>
      <t>0</t>
    </r>
    <r>
      <rPr>
        <sz val="11"/>
        <color rgb="FF333333"/>
        <rFont val="宋体"/>
        <charset val="134"/>
      </rPr>
      <t>分）</t>
    </r>
  </si>
  <si>
    <t>档案资料不规范、不完整</t>
  </si>
  <si>
    <r>
      <rPr>
        <sz val="11"/>
        <color rgb="FF333333"/>
        <rFont val="宋体"/>
        <charset val="134"/>
      </rPr>
      <t>信息化管理
（</t>
    </r>
    <r>
      <rPr>
        <sz val="11"/>
        <color rgb="FF333333"/>
        <rFont val="Tahoma"/>
        <charset val="134"/>
      </rPr>
      <t>2</t>
    </r>
    <r>
      <rPr>
        <sz val="11"/>
        <color rgb="FF333333"/>
        <rFont val="宋体"/>
        <charset val="134"/>
      </rPr>
      <t>分）</t>
    </r>
  </si>
  <si>
    <t>数据是否实行信息化处理</t>
  </si>
  <si>
    <r>
      <rPr>
        <sz val="11"/>
        <color rgb="FF333333"/>
        <rFont val="Tahoma"/>
        <charset val="134"/>
      </rPr>
      <t>1</t>
    </r>
    <r>
      <rPr>
        <sz val="11"/>
        <color rgb="FF333333"/>
        <rFont val="宋体"/>
        <charset val="134"/>
      </rPr>
      <t>、全部信息化处理；（</t>
    </r>
    <r>
      <rPr>
        <sz val="11"/>
        <color rgb="FF333333"/>
        <rFont val="Tahoma"/>
        <charset val="134"/>
      </rPr>
      <t>2</t>
    </r>
    <r>
      <rPr>
        <sz val="11"/>
        <color rgb="FF333333"/>
        <rFont val="宋体"/>
        <charset val="134"/>
      </rPr>
      <t>分）</t>
    </r>
    <r>
      <rPr>
        <sz val="11"/>
        <color rgb="FF333333"/>
        <rFont val="Tahoma"/>
        <charset val="134"/>
      </rPr>
      <t xml:space="preserve">
2</t>
    </r>
    <r>
      <rPr>
        <sz val="11"/>
        <color rgb="FF333333"/>
        <rFont val="宋体"/>
        <charset val="134"/>
      </rPr>
      <t>、部分信息化或纯手工处理。（</t>
    </r>
    <r>
      <rPr>
        <sz val="11"/>
        <color rgb="FF333333"/>
        <rFont val="Tahoma"/>
        <charset val="134"/>
      </rPr>
      <t>1</t>
    </r>
    <r>
      <rPr>
        <sz val="11"/>
        <color rgb="FF333333"/>
        <rFont val="宋体"/>
        <charset val="134"/>
      </rPr>
      <t>分）</t>
    </r>
  </si>
  <si>
    <r>
      <rPr>
        <sz val="11"/>
        <color rgb="FF333333"/>
        <rFont val="宋体"/>
        <charset val="134"/>
      </rPr>
      <t>各项结算单据未能实现信息化管理</t>
    </r>
    <r>
      <rPr>
        <sz val="11"/>
        <color rgb="FF333333"/>
        <rFont val="Tahoma"/>
        <charset val="134"/>
      </rPr>
      <t>‘</t>
    </r>
  </si>
  <si>
    <t>项目绩效（50分）</t>
  </si>
  <si>
    <r>
      <rPr>
        <sz val="11"/>
        <color rgb="FF333333"/>
        <rFont val="宋体"/>
        <charset val="134"/>
      </rPr>
      <t>项目产出（</t>
    </r>
    <r>
      <rPr>
        <sz val="11"/>
        <color rgb="FF333333"/>
        <rFont val="Tahoma"/>
        <charset val="134"/>
      </rPr>
      <t>38</t>
    </r>
    <r>
      <rPr>
        <sz val="11"/>
        <color rgb="FF333333"/>
        <rFont val="宋体"/>
        <charset val="134"/>
      </rPr>
      <t>分）</t>
    </r>
  </si>
  <si>
    <t>产出数量
（12分）</t>
  </si>
  <si>
    <t>公路日常养护是否达到目标</t>
  </si>
  <si>
    <r>
      <rPr>
        <sz val="11"/>
        <color rgb="FF333333"/>
        <rFont val="Tahoma"/>
        <charset val="134"/>
      </rPr>
      <t>1</t>
    </r>
    <r>
      <rPr>
        <sz val="11"/>
        <color rgb="FF333333"/>
        <rFont val="宋体"/>
        <charset val="134"/>
      </rPr>
      <t>、</t>
    </r>
    <r>
      <rPr>
        <sz val="11"/>
        <color rgb="FF333333"/>
        <rFont val="Tahoma"/>
        <charset val="134"/>
      </rPr>
      <t>100%</t>
    </r>
    <r>
      <rPr>
        <sz val="11"/>
        <color rgb="FF333333"/>
        <rFont val="宋体"/>
        <charset val="134"/>
      </rPr>
      <t>达到目标；（</t>
    </r>
    <r>
      <rPr>
        <sz val="11"/>
        <color rgb="FF333333"/>
        <rFont val="Tahoma"/>
        <charset val="134"/>
      </rPr>
      <t>4</t>
    </r>
    <r>
      <rPr>
        <sz val="11"/>
        <color rgb="FF333333"/>
        <rFont val="宋体"/>
        <charset val="134"/>
      </rPr>
      <t>分）</t>
    </r>
    <r>
      <rPr>
        <sz val="11"/>
        <color rgb="FF333333"/>
        <rFont val="Tahoma"/>
        <charset val="134"/>
      </rPr>
      <t xml:space="preserve">
2</t>
    </r>
    <r>
      <rPr>
        <sz val="11"/>
        <color rgb="FF333333"/>
        <rFont val="宋体"/>
        <charset val="134"/>
      </rPr>
      <t>、</t>
    </r>
    <r>
      <rPr>
        <sz val="11"/>
        <color rgb="FF333333"/>
        <rFont val="Tahoma"/>
        <charset val="134"/>
      </rPr>
      <t>90%</t>
    </r>
    <r>
      <rPr>
        <sz val="11"/>
        <color rgb="FF333333"/>
        <rFont val="宋体"/>
        <charset val="134"/>
      </rPr>
      <t>以上；（</t>
    </r>
    <r>
      <rPr>
        <sz val="11"/>
        <color rgb="FF333333"/>
        <rFont val="Tahoma"/>
        <charset val="134"/>
      </rPr>
      <t>3</t>
    </r>
    <r>
      <rPr>
        <sz val="11"/>
        <color rgb="FF333333"/>
        <rFont val="宋体"/>
        <charset val="134"/>
      </rPr>
      <t>分）</t>
    </r>
    <r>
      <rPr>
        <sz val="11"/>
        <color rgb="FF333333"/>
        <rFont val="Tahoma"/>
        <charset val="134"/>
      </rPr>
      <t xml:space="preserve">
3</t>
    </r>
    <r>
      <rPr>
        <sz val="11"/>
        <color rgb="FF333333"/>
        <rFont val="宋体"/>
        <charset val="134"/>
      </rPr>
      <t>、</t>
    </r>
    <r>
      <rPr>
        <sz val="11"/>
        <color rgb="FF333333"/>
        <rFont val="Tahoma"/>
        <charset val="134"/>
      </rPr>
      <t>80-90%</t>
    </r>
    <r>
      <rPr>
        <sz val="11"/>
        <color rgb="FF333333"/>
        <rFont val="宋体"/>
        <charset val="134"/>
      </rPr>
      <t>；（</t>
    </r>
    <r>
      <rPr>
        <sz val="11"/>
        <color rgb="FF333333"/>
        <rFont val="Tahoma"/>
        <charset val="134"/>
      </rPr>
      <t>2</t>
    </r>
    <r>
      <rPr>
        <sz val="11"/>
        <color rgb="FF333333"/>
        <rFont val="宋体"/>
        <charset val="134"/>
      </rPr>
      <t>分）</t>
    </r>
    <r>
      <rPr>
        <sz val="11"/>
        <color rgb="FF333333"/>
        <rFont val="Tahoma"/>
        <charset val="134"/>
      </rPr>
      <t xml:space="preserve">
4</t>
    </r>
    <r>
      <rPr>
        <sz val="11"/>
        <color rgb="FF333333"/>
        <rFont val="宋体"/>
        <charset val="134"/>
      </rPr>
      <t>、</t>
    </r>
    <r>
      <rPr>
        <sz val="11"/>
        <color rgb="FF333333"/>
        <rFont val="Tahoma"/>
        <charset val="134"/>
      </rPr>
      <t>80%</t>
    </r>
    <r>
      <rPr>
        <sz val="11"/>
        <color rgb="FF333333"/>
        <rFont val="宋体"/>
        <charset val="134"/>
      </rPr>
      <t>以下。（</t>
    </r>
    <r>
      <rPr>
        <sz val="11"/>
        <color rgb="FF333333"/>
        <rFont val="Tahoma"/>
        <charset val="134"/>
      </rPr>
      <t>1</t>
    </r>
    <r>
      <rPr>
        <sz val="11"/>
        <color rgb="FF333333"/>
        <rFont val="宋体"/>
        <charset val="134"/>
      </rPr>
      <t>分）</t>
    </r>
  </si>
  <si>
    <t>存在各项质量等问题，详见检查表</t>
  </si>
  <si>
    <t>乡镇管养的道路日常养护是否达标</t>
  </si>
  <si>
    <t>落实提高农村公路养护保障水平有关要求的情况</t>
  </si>
  <si>
    <r>
      <rPr>
        <sz val="11"/>
        <color rgb="FF333333"/>
        <rFont val="Tahoma"/>
        <charset val="134"/>
      </rPr>
      <t>1</t>
    </r>
    <r>
      <rPr>
        <sz val="11"/>
        <color rgb="FF333333"/>
        <rFont val="宋体"/>
        <charset val="134"/>
      </rPr>
      <t>、按上级要求达到本年度养护水平；（</t>
    </r>
    <r>
      <rPr>
        <sz val="11"/>
        <color rgb="FF333333"/>
        <rFont val="Tahoma"/>
        <charset val="134"/>
      </rPr>
      <t>4</t>
    </r>
    <r>
      <rPr>
        <sz val="11"/>
        <color rgb="FF333333"/>
        <rFont val="宋体"/>
        <charset val="134"/>
      </rPr>
      <t>分）</t>
    </r>
    <r>
      <rPr>
        <sz val="11"/>
        <color rgb="FF333333"/>
        <rFont val="Tahoma"/>
        <charset val="134"/>
      </rPr>
      <t xml:space="preserve">
2</t>
    </r>
    <r>
      <rPr>
        <sz val="11"/>
        <color rgb="FF333333"/>
        <rFont val="宋体"/>
        <charset val="134"/>
      </rPr>
      <t>、按上级要求未能达到本年度养护水平。（</t>
    </r>
    <r>
      <rPr>
        <sz val="11"/>
        <color rgb="FF333333"/>
        <rFont val="Tahoma"/>
        <charset val="134"/>
      </rPr>
      <t>2</t>
    </r>
    <r>
      <rPr>
        <sz val="11"/>
        <color rgb="FF333333"/>
        <rFont val="宋体"/>
        <charset val="134"/>
      </rPr>
      <t>分）</t>
    </r>
  </si>
  <si>
    <t>产出质量
（21分）</t>
  </si>
  <si>
    <r>
      <rPr>
        <sz val="11"/>
        <color rgb="FF333333"/>
        <rFont val="宋体"/>
        <charset val="134"/>
      </rPr>
      <t>专项资金使用率</t>
    </r>
    <r>
      <rPr>
        <sz val="11"/>
        <color rgb="FF333333"/>
        <rFont val="Tahoma"/>
        <charset val="134"/>
      </rPr>
      <t>=</t>
    </r>
    <r>
      <rPr>
        <sz val="11"/>
        <color rgb="FF333333"/>
        <rFont val="宋体"/>
        <charset val="134"/>
      </rPr>
      <t>年实际支出供养资金</t>
    </r>
    <r>
      <rPr>
        <sz val="11"/>
        <color rgb="FF333333"/>
        <rFont val="Tahoma"/>
        <charset val="134"/>
      </rPr>
      <t>/</t>
    </r>
    <r>
      <rPr>
        <sz val="11"/>
        <color rgb="FF333333"/>
        <rFont val="宋体"/>
        <charset val="134"/>
      </rPr>
      <t>年专项资金总额*</t>
    </r>
    <r>
      <rPr>
        <sz val="11"/>
        <color rgb="FF333333"/>
        <rFont val="Tahoma"/>
        <charset val="134"/>
      </rPr>
      <t>100%</t>
    </r>
  </si>
  <si>
    <r>
      <rPr>
        <sz val="11"/>
        <color rgb="FF333333"/>
        <rFont val="Tahoma"/>
        <charset val="134"/>
      </rPr>
      <t>1</t>
    </r>
    <r>
      <rPr>
        <sz val="11"/>
        <color rgb="FF333333"/>
        <rFont val="宋体"/>
        <charset val="134"/>
      </rPr>
      <t>、</t>
    </r>
    <r>
      <rPr>
        <sz val="11"/>
        <color rgb="FF333333"/>
        <rFont val="Tahoma"/>
        <charset val="134"/>
      </rPr>
      <t>85%-100%</t>
    </r>
    <r>
      <rPr>
        <sz val="11"/>
        <color rgb="FF333333"/>
        <rFont val="宋体"/>
        <charset val="134"/>
      </rPr>
      <t>；</t>
    </r>
    <r>
      <rPr>
        <sz val="11"/>
        <color rgb="FF333333"/>
        <rFont val="Tahoma"/>
        <charset val="134"/>
      </rPr>
      <t xml:space="preserve">
2</t>
    </r>
    <r>
      <rPr>
        <sz val="11"/>
        <color rgb="FF333333"/>
        <rFont val="宋体"/>
        <charset val="134"/>
      </rPr>
      <t>、</t>
    </r>
    <r>
      <rPr>
        <sz val="11"/>
        <color rgb="FF333333"/>
        <rFont val="Tahoma"/>
        <charset val="134"/>
      </rPr>
      <t>70%-85%</t>
    </r>
    <r>
      <rPr>
        <sz val="11"/>
        <color rgb="FF333333"/>
        <rFont val="宋体"/>
        <charset val="134"/>
      </rPr>
      <t>；</t>
    </r>
    <r>
      <rPr>
        <sz val="11"/>
        <color rgb="FF333333"/>
        <rFont val="Tahoma"/>
        <charset val="134"/>
      </rPr>
      <t xml:space="preserve">
3</t>
    </r>
    <r>
      <rPr>
        <sz val="11"/>
        <color rgb="FF333333"/>
        <rFont val="宋体"/>
        <charset val="134"/>
      </rPr>
      <t>、</t>
    </r>
    <r>
      <rPr>
        <sz val="11"/>
        <color rgb="FF333333"/>
        <rFont val="Tahoma"/>
        <charset val="134"/>
      </rPr>
      <t>70%</t>
    </r>
    <r>
      <rPr>
        <sz val="11"/>
        <color rgb="FF333333"/>
        <rFont val="宋体"/>
        <charset val="134"/>
      </rPr>
      <t>以下</t>
    </r>
  </si>
  <si>
    <t>路面状况是否良好，是否无坑或较大危害</t>
  </si>
  <si>
    <r>
      <rPr>
        <sz val="11"/>
        <color rgb="FF333333"/>
        <rFont val="Tahoma"/>
        <charset val="134"/>
      </rPr>
      <t>1</t>
    </r>
    <r>
      <rPr>
        <sz val="11"/>
        <color rgb="FF333333"/>
        <rFont val="宋体"/>
        <charset val="134"/>
      </rPr>
      <t>、良好，无坑无较大危害；（</t>
    </r>
    <r>
      <rPr>
        <sz val="11"/>
        <color rgb="FF333333"/>
        <rFont val="Tahoma"/>
        <charset val="134"/>
      </rPr>
      <t>4</t>
    </r>
    <r>
      <rPr>
        <sz val="11"/>
        <color rgb="FF333333"/>
        <rFont val="宋体"/>
        <charset val="134"/>
      </rPr>
      <t>分）</t>
    </r>
    <r>
      <rPr>
        <sz val="11"/>
        <color rgb="FF333333"/>
        <rFont val="Tahoma"/>
        <charset val="134"/>
      </rPr>
      <t xml:space="preserve">
2</t>
    </r>
    <r>
      <rPr>
        <sz val="11"/>
        <color rgb="FF333333"/>
        <rFont val="宋体"/>
        <charset val="134"/>
      </rPr>
      <t>、较好，有小的坑坑洼洼；（</t>
    </r>
    <r>
      <rPr>
        <sz val="11"/>
        <color rgb="FF333333"/>
        <rFont val="Tahoma"/>
        <charset val="134"/>
      </rPr>
      <t>2</t>
    </r>
    <r>
      <rPr>
        <sz val="11"/>
        <color rgb="FF333333"/>
        <rFont val="宋体"/>
        <charset val="134"/>
      </rPr>
      <t>分）</t>
    </r>
    <r>
      <rPr>
        <sz val="11"/>
        <color rgb="FF333333"/>
        <rFont val="Tahoma"/>
        <charset val="134"/>
      </rPr>
      <t xml:space="preserve">
3</t>
    </r>
    <r>
      <rPr>
        <sz val="11"/>
        <color rgb="FF333333"/>
        <rFont val="宋体"/>
        <charset val="134"/>
      </rPr>
      <t>、较差，影响行驶。（</t>
    </r>
    <r>
      <rPr>
        <sz val="11"/>
        <color rgb="FF333333"/>
        <rFont val="Tahoma"/>
        <charset val="134"/>
      </rPr>
      <t>0</t>
    </r>
    <r>
      <rPr>
        <sz val="11"/>
        <color rgb="FF333333"/>
        <rFont val="宋体"/>
        <charset val="134"/>
      </rPr>
      <t>分）</t>
    </r>
  </si>
  <si>
    <t>存在相关问题，详见检查表</t>
  </si>
  <si>
    <t>路肩是否饱满整洁无塌方</t>
  </si>
  <si>
    <r>
      <rPr>
        <sz val="11"/>
        <color rgb="FF333333"/>
        <rFont val="Tahoma"/>
        <charset val="134"/>
      </rPr>
      <t>1</t>
    </r>
    <r>
      <rPr>
        <sz val="11"/>
        <color rgb="FF333333"/>
        <rFont val="宋体"/>
        <charset val="134"/>
      </rPr>
      <t>、饱满整洁无塌方；（</t>
    </r>
    <r>
      <rPr>
        <sz val="11"/>
        <color rgb="FF333333"/>
        <rFont val="Tahoma"/>
        <charset val="134"/>
      </rPr>
      <t>2</t>
    </r>
    <r>
      <rPr>
        <sz val="11"/>
        <color rgb="FF333333"/>
        <rFont val="宋体"/>
        <charset val="134"/>
      </rPr>
      <t>分）</t>
    </r>
    <r>
      <rPr>
        <sz val="11"/>
        <color rgb="FF333333"/>
        <rFont val="Tahoma"/>
        <charset val="134"/>
      </rPr>
      <t xml:space="preserve">
2</t>
    </r>
    <r>
      <rPr>
        <sz val="11"/>
        <color rgb="FF333333"/>
        <rFont val="宋体"/>
        <charset val="134"/>
      </rPr>
      <t>、状况一般；（</t>
    </r>
    <r>
      <rPr>
        <sz val="11"/>
        <color rgb="FF333333"/>
        <rFont val="Tahoma"/>
        <charset val="134"/>
      </rPr>
      <t>1</t>
    </r>
    <r>
      <rPr>
        <sz val="11"/>
        <color rgb="FF333333"/>
        <rFont val="宋体"/>
        <charset val="134"/>
      </rPr>
      <t>分）</t>
    </r>
    <r>
      <rPr>
        <sz val="11"/>
        <color rgb="FF333333"/>
        <rFont val="Tahoma"/>
        <charset val="134"/>
      </rPr>
      <t xml:space="preserve">
3</t>
    </r>
    <r>
      <rPr>
        <sz val="11"/>
        <color rgb="FF333333"/>
        <rFont val="宋体"/>
        <charset val="134"/>
      </rPr>
      <t>、无路肩。（</t>
    </r>
    <r>
      <rPr>
        <sz val="11"/>
        <color rgb="FF333333"/>
        <rFont val="Tahoma"/>
        <charset val="134"/>
      </rPr>
      <t>0</t>
    </r>
    <r>
      <rPr>
        <sz val="11"/>
        <color rgb="FF333333"/>
        <rFont val="宋体"/>
        <charset val="134"/>
      </rPr>
      <t>分）</t>
    </r>
  </si>
  <si>
    <t>水沟排水是否畅通</t>
  </si>
  <si>
    <r>
      <rPr>
        <sz val="11"/>
        <color rgb="FF333333"/>
        <rFont val="Tahoma"/>
        <charset val="134"/>
      </rPr>
      <t>1</t>
    </r>
    <r>
      <rPr>
        <sz val="11"/>
        <color rgb="FF333333"/>
        <rFont val="宋体"/>
        <charset val="134"/>
      </rPr>
      <t>、水沟排水畅通；（</t>
    </r>
    <r>
      <rPr>
        <sz val="11"/>
        <color rgb="FF333333"/>
        <rFont val="Tahoma"/>
        <charset val="134"/>
      </rPr>
      <t>2</t>
    </r>
    <r>
      <rPr>
        <sz val="11"/>
        <color rgb="FF333333"/>
        <rFont val="宋体"/>
        <charset val="134"/>
      </rPr>
      <t>分）</t>
    </r>
    <r>
      <rPr>
        <sz val="11"/>
        <color rgb="FF333333"/>
        <rFont val="Tahoma"/>
        <charset val="134"/>
      </rPr>
      <t xml:space="preserve">
2</t>
    </r>
    <r>
      <rPr>
        <sz val="11"/>
        <color rgb="FF333333"/>
        <rFont val="宋体"/>
        <charset val="134"/>
      </rPr>
      <t>、水沟略有淤塞；（</t>
    </r>
    <r>
      <rPr>
        <sz val="11"/>
        <color rgb="FF333333"/>
        <rFont val="Tahoma"/>
        <charset val="134"/>
      </rPr>
      <t>1</t>
    </r>
    <r>
      <rPr>
        <sz val="11"/>
        <color rgb="FF333333"/>
        <rFont val="宋体"/>
        <charset val="134"/>
      </rPr>
      <t>分）</t>
    </r>
    <r>
      <rPr>
        <sz val="11"/>
        <color rgb="FF333333"/>
        <rFont val="Tahoma"/>
        <charset val="134"/>
      </rPr>
      <t xml:space="preserve">
3</t>
    </r>
    <r>
      <rPr>
        <sz val="11"/>
        <color rgb="FF333333"/>
        <rFont val="宋体"/>
        <charset val="134"/>
      </rPr>
      <t>、水沟杂草众多，无法排泄。（</t>
    </r>
    <r>
      <rPr>
        <sz val="11"/>
        <color rgb="FF333333"/>
        <rFont val="Tahoma"/>
        <charset val="134"/>
      </rPr>
      <t>0</t>
    </r>
    <r>
      <rPr>
        <sz val="11"/>
        <color rgb="FF333333"/>
        <rFont val="宋体"/>
        <charset val="134"/>
      </rPr>
      <t>分）</t>
    </r>
  </si>
  <si>
    <t>桥涵构造物是否完好</t>
  </si>
  <si>
    <r>
      <rPr>
        <sz val="11"/>
        <color rgb="FF333333"/>
        <rFont val="Tahoma"/>
        <charset val="134"/>
      </rPr>
      <t>1</t>
    </r>
    <r>
      <rPr>
        <sz val="11"/>
        <color rgb="FF333333"/>
        <rFont val="宋体"/>
        <charset val="134"/>
      </rPr>
      <t>、完好；（</t>
    </r>
    <r>
      <rPr>
        <sz val="11"/>
        <color rgb="FF333333"/>
        <rFont val="Tahoma"/>
        <charset val="134"/>
      </rPr>
      <t>2</t>
    </r>
    <r>
      <rPr>
        <sz val="11"/>
        <color rgb="FF333333"/>
        <rFont val="宋体"/>
        <charset val="134"/>
      </rPr>
      <t>分）</t>
    </r>
    <r>
      <rPr>
        <sz val="11"/>
        <color rgb="FF333333"/>
        <rFont val="Tahoma"/>
        <charset val="134"/>
      </rPr>
      <t xml:space="preserve">
2</t>
    </r>
    <r>
      <rPr>
        <sz val="11"/>
        <color rgb="FF333333"/>
        <rFont val="宋体"/>
        <charset val="134"/>
      </rPr>
      <t>、状况一般；（</t>
    </r>
    <r>
      <rPr>
        <sz val="11"/>
        <color rgb="FF333333"/>
        <rFont val="Tahoma"/>
        <charset val="134"/>
      </rPr>
      <t>1</t>
    </r>
    <r>
      <rPr>
        <sz val="11"/>
        <color rgb="FF333333"/>
        <rFont val="宋体"/>
        <charset val="134"/>
      </rPr>
      <t>分）</t>
    </r>
    <r>
      <rPr>
        <sz val="11"/>
        <color rgb="FF333333"/>
        <rFont val="Tahoma"/>
        <charset val="134"/>
      </rPr>
      <t xml:space="preserve">
3</t>
    </r>
    <r>
      <rPr>
        <sz val="11"/>
        <color rgb="FF333333"/>
        <rFont val="宋体"/>
        <charset val="134"/>
      </rPr>
      <t>、桥涵排水不畅。（</t>
    </r>
    <r>
      <rPr>
        <sz val="11"/>
        <color rgb="FF333333"/>
        <rFont val="Tahoma"/>
        <charset val="134"/>
      </rPr>
      <t>0</t>
    </r>
    <r>
      <rPr>
        <sz val="11"/>
        <color rgb="FF333333"/>
        <rFont val="宋体"/>
        <charset val="134"/>
      </rPr>
      <t>分）</t>
    </r>
  </si>
  <si>
    <t>公路绿化程度</t>
  </si>
  <si>
    <r>
      <rPr>
        <sz val="11"/>
        <color rgb="FF333333"/>
        <rFont val="Tahoma"/>
        <charset val="134"/>
      </rPr>
      <t>1</t>
    </r>
    <r>
      <rPr>
        <sz val="11"/>
        <color rgb="FF333333"/>
        <rFont val="宋体"/>
        <charset val="134"/>
      </rPr>
      <t>、全线绿化，状况良好；（</t>
    </r>
    <r>
      <rPr>
        <sz val="11"/>
        <color rgb="FF333333"/>
        <rFont val="Tahoma"/>
        <charset val="134"/>
      </rPr>
      <t>2</t>
    </r>
    <r>
      <rPr>
        <sz val="11"/>
        <color rgb="FF333333"/>
        <rFont val="宋体"/>
        <charset val="134"/>
      </rPr>
      <t>分）</t>
    </r>
    <r>
      <rPr>
        <sz val="11"/>
        <color rgb="FF333333"/>
        <rFont val="Tahoma"/>
        <charset val="134"/>
      </rPr>
      <t xml:space="preserve">
2</t>
    </r>
    <r>
      <rPr>
        <sz val="11"/>
        <color rgb="FF333333"/>
        <rFont val="宋体"/>
        <charset val="134"/>
      </rPr>
      <t>、部分路线已绿化；（</t>
    </r>
    <r>
      <rPr>
        <sz val="11"/>
        <color rgb="FF333333"/>
        <rFont val="Tahoma"/>
        <charset val="134"/>
      </rPr>
      <t>1</t>
    </r>
    <r>
      <rPr>
        <sz val="11"/>
        <color rgb="FF333333"/>
        <rFont val="宋体"/>
        <charset val="134"/>
      </rPr>
      <t>分）</t>
    </r>
    <r>
      <rPr>
        <sz val="11"/>
        <color rgb="FF333333"/>
        <rFont val="Tahoma"/>
        <charset val="134"/>
      </rPr>
      <t xml:space="preserve">
3</t>
    </r>
    <r>
      <rPr>
        <sz val="11"/>
        <color rgb="FF333333"/>
        <rFont val="宋体"/>
        <charset val="134"/>
      </rPr>
      <t>、未绿化。（</t>
    </r>
    <r>
      <rPr>
        <sz val="11"/>
        <color rgb="FF333333"/>
        <rFont val="Tahoma"/>
        <charset val="134"/>
      </rPr>
      <t>0</t>
    </r>
    <r>
      <rPr>
        <sz val="11"/>
        <color rgb="FF333333"/>
        <rFont val="宋体"/>
        <charset val="134"/>
      </rPr>
      <t>分）</t>
    </r>
  </si>
  <si>
    <t>未能进行合理绿化处理</t>
  </si>
  <si>
    <t>路容路貌状况</t>
  </si>
  <si>
    <r>
      <rPr>
        <sz val="11"/>
        <color rgb="FF333333"/>
        <rFont val="Tahoma"/>
        <charset val="134"/>
      </rPr>
      <t>1</t>
    </r>
    <r>
      <rPr>
        <sz val="11"/>
        <color rgb="FF333333"/>
        <rFont val="宋体"/>
        <charset val="134"/>
      </rPr>
      <t>、整洁美观；（</t>
    </r>
    <r>
      <rPr>
        <sz val="11"/>
        <color rgb="FF333333"/>
        <rFont val="Tahoma"/>
        <charset val="134"/>
      </rPr>
      <t>3</t>
    </r>
    <r>
      <rPr>
        <sz val="11"/>
        <color rgb="FF333333"/>
        <rFont val="宋体"/>
        <charset val="134"/>
      </rPr>
      <t>分）</t>
    </r>
    <r>
      <rPr>
        <sz val="11"/>
        <color rgb="FF333333"/>
        <rFont val="Tahoma"/>
        <charset val="134"/>
      </rPr>
      <t xml:space="preserve">
2</t>
    </r>
    <r>
      <rPr>
        <sz val="11"/>
        <color rgb="FF333333"/>
        <rFont val="宋体"/>
        <charset val="134"/>
      </rPr>
      <t>、状况一般；（</t>
    </r>
    <r>
      <rPr>
        <sz val="11"/>
        <color rgb="FF333333"/>
        <rFont val="Tahoma"/>
        <charset val="134"/>
      </rPr>
      <t>2</t>
    </r>
    <r>
      <rPr>
        <sz val="11"/>
        <color rgb="FF333333"/>
        <rFont val="宋体"/>
        <charset val="134"/>
      </rPr>
      <t>分）</t>
    </r>
    <r>
      <rPr>
        <sz val="11"/>
        <color rgb="FF333333"/>
        <rFont val="Tahoma"/>
        <charset val="134"/>
      </rPr>
      <t xml:space="preserve">
3</t>
    </r>
    <r>
      <rPr>
        <sz val="11"/>
        <color rgb="FF333333"/>
        <rFont val="宋体"/>
        <charset val="134"/>
      </rPr>
      <t>、状况差。（</t>
    </r>
    <r>
      <rPr>
        <sz val="11"/>
        <color rgb="FF333333"/>
        <rFont val="Tahoma"/>
        <charset val="134"/>
      </rPr>
      <t>0</t>
    </r>
    <r>
      <rPr>
        <sz val="11"/>
        <color rgb="FF333333"/>
        <rFont val="宋体"/>
        <charset val="134"/>
      </rPr>
      <t>分）</t>
    </r>
  </si>
  <si>
    <t>警示标志是否齐全醒目，安保设施是否完善到位</t>
  </si>
  <si>
    <r>
      <rPr>
        <sz val="11"/>
        <color rgb="FF333333"/>
        <rFont val="Tahoma"/>
        <charset val="134"/>
      </rPr>
      <t>1</t>
    </r>
    <r>
      <rPr>
        <sz val="11"/>
        <color rgb="FF333333"/>
        <rFont val="宋体"/>
        <charset val="134"/>
      </rPr>
      <t>、齐全醒目，安保设施到位；（</t>
    </r>
    <r>
      <rPr>
        <sz val="11"/>
        <color rgb="FF333333"/>
        <rFont val="Tahoma"/>
        <charset val="134"/>
      </rPr>
      <t>4</t>
    </r>
    <r>
      <rPr>
        <sz val="11"/>
        <color rgb="FF333333"/>
        <rFont val="宋体"/>
        <charset val="134"/>
      </rPr>
      <t>分）</t>
    </r>
    <r>
      <rPr>
        <sz val="11"/>
        <color rgb="FF333333"/>
        <rFont val="Tahoma"/>
        <charset val="134"/>
      </rPr>
      <t xml:space="preserve">
2</t>
    </r>
    <r>
      <rPr>
        <sz val="11"/>
        <color rgb="FF333333"/>
        <rFont val="宋体"/>
        <charset val="134"/>
      </rPr>
      <t>、警示标志仅设部分；（</t>
    </r>
    <r>
      <rPr>
        <sz val="11"/>
        <color rgb="FF333333"/>
        <rFont val="Tahoma"/>
        <charset val="134"/>
      </rPr>
      <t>3</t>
    </r>
    <r>
      <rPr>
        <sz val="11"/>
        <color rgb="FF333333"/>
        <rFont val="宋体"/>
        <charset val="134"/>
      </rPr>
      <t>分）</t>
    </r>
    <r>
      <rPr>
        <sz val="11"/>
        <color rgb="FF333333"/>
        <rFont val="Tahoma"/>
        <charset val="134"/>
      </rPr>
      <t xml:space="preserve">
3</t>
    </r>
    <r>
      <rPr>
        <sz val="11"/>
        <color rgb="FF333333"/>
        <rFont val="宋体"/>
        <charset val="134"/>
      </rPr>
      <t>、警示标志损毁、损坏较多；（</t>
    </r>
    <r>
      <rPr>
        <sz val="11"/>
        <color rgb="FF333333"/>
        <rFont val="Tahoma"/>
        <charset val="134"/>
      </rPr>
      <t>2</t>
    </r>
    <r>
      <rPr>
        <sz val="11"/>
        <color rgb="FF333333"/>
        <rFont val="宋体"/>
        <charset val="134"/>
      </rPr>
      <t>）</t>
    </r>
    <r>
      <rPr>
        <sz val="11"/>
        <color rgb="FF333333"/>
        <rFont val="Tahoma"/>
        <charset val="134"/>
      </rPr>
      <t xml:space="preserve">
3</t>
    </r>
    <r>
      <rPr>
        <sz val="11"/>
        <color rgb="FF333333"/>
        <rFont val="宋体"/>
        <charset val="134"/>
      </rPr>
      <t>、无警示标志，无安保设施。（</t>
    </r>
    <r>
      <rPr>
        <sz val="11"/>
        <color rgb="FF333333"/>
        <rFont val="Tahoma"/>
        <charset val="134"/>
      </rPr>
      <t>0</t>
    </r>
    <r>
      <rPr>
        <sz val="11"/>
        <color rgb="FF333333"/>
        <rFont val="宋体"/>
        <charset val="134"/>
      </rPr>
      <t>分）</t>
    </r>
  </si>
  <si>
    <t>详见检查表</t>
  </si>
  <si>
    <t>里程碑、养护责任公示牌是否齐全</t>
  </si>
  <si>
    <r>
      <rPr>
        <sz val="11"/>
        <color rgb="FF333333"/>
        <rFont val="Tahoma"/>
        <charset val="134"/>
      </rPr>
      <t>1</t>
    </r>
    <r>
      <rPr>
        <sz val="11"/>
        <color rgb="FF333333"/>
        <rFont val="宋体"/>
        <charset val="134"/>
      </rPr>
      <t>、齐全；（</t>
    </r>
    <r>
      <rPr>
        <sz val="11"/>
        <color rgb="FF333333"/>
        <rFont val="Tahoma"/>
        <charset val="134"/>
      </rPr>
      <t>2</t>
    </r>
    <r>
      <rPr>
        <sz val="11"/>
        <color rgb="FF333333"/>
        <rFont val="宋体"/>
        <charset val="134"/>
      </rPr>
      <t>分）</t>
    </r>
    <r>
      <rPr>
        <sz val="11"/>
        <color rgb="FF333333"/>
        <rFont val="Tahoma"/>
        <charset val="134"/>
      </rPr>
      <t xml:space="preserve">
2</t>
    </r>
    <r>
      <rPr>
        <sz val="11"/>
        <color rgb="FF333333"/>
        <rFont val="宋体"/>
        <charset val="134"/>
      </rPr>
      <t>、仅部分设置；（</t>
    </r>
    <r>
      <rPr>
        <sz val="11"/>
        <color rgb="FF333333"/>
        <rFont val="Tahoma"/>
        <charset val="134"/>
      </rPr>
      <t>1</t>
    </r>
    <r>
      <rPr>
        <sz val="11"/>
        <color rgb="FF333333"/>
        <rFont val="宋体"/>
        <charset val="134"/>
      </rPr>
      <t>分）</t>
    </r>
    <r>
      <rPr>
        <sz val="11"/>
        <color rgb="FF333333"/>
        <rFont val="Tahoma"/>
        <charset val="134"/>
      </rPr>
      <t xml:space="preserve">
3</t>
    </r>
    <r>
      <rPr>
        <sz val="11"/>
        <color rgb="FF333333"/>
        <rFont val="宋体"/>
        <charset val="134"/>
      </rPr>
      <t>、未设置。（</t>
    </r>
    <r>
      <rPr>
        <sz val="11"/>
        <color rgb="FF333333"/>
        <rFont val="Tahoma"/>
        <charset val="134"/>
      </rPr>
      <t>0.5</t>
    </r>
    <r>
      <rPr>
        <sz val="11"/>
        <color rgb="FF333333"/>
        <rFont val="宋体"/>
        <charset val="134"/>
      </rPr>
      <t>分）</t>
    </r>
  </si>
  <si>
    <t>未能设置有效的养护公示牌</t>
  </si>
  <si>
    <r>
      <rPr>
        <sz val="11"/>
        <color rgb="FF333333"/>
        <rFont val="宋体"/>
        <charset val="134"/>
      </rPr>
      <t>产出绩效</t>
    </r>
    <r>
      <rPr>
        <sz val="11"/>
        <color rgb="FF333333"/>
        <rFont val="Tahoma"/>
        <charset val="134"/>
      </rPr>
      <t xml:space="preserve">
</t>
    </r>
    <r>
      <rPr>
        <sz val="11"/>
        <color rgb="FF333333"/>
        <rFont val="宋体"/>
        <charset val="134"/>
      </rPr>
      <t>（3分）</t>
    </r>
  </si>
  <si>
    <t>单位项目自评指标是指预算批复时确定的绩效指标，包括项目的产出数量、质量、时效、成本，以及经济效益、社会效益、生态效益、可持续影响、服务对象满意度等</t>
  </si>
  <si>
    <r>
      <rPr>
        <sz val="11"/>
        <color rgb="FF333333"/>
        <rFont val="Tahoma"/>
        <charset val="134"/>
      </rPr>
      <t>1</t>
    </r>
    <r>
      <rPr>
        <sz val="11"/>
        <color rgb="FF333333"/>
        <rFont val="宋体"/>
        <charset val="134"/>
      </rPr>
      <t>、单位自评的内容主要包括项目总体绩效目标、各项绩效指标完成情况以及预算执行情况；</t>
    </r>
    <r>
      <rPr>
        <sz val="11"/>
        <color rgb="FF333333"/>
        <rFont val="Tahoma"/>
        <charset val="134"/>
      </rPr>
      <t>1.5</t>
    </r>
    <r>
      <rPr>
        <sz val="11"/>
        <color rgb="FF333333"/>
        <rFont val="宋体"/>
        <charset val="134"/>
      </rPr>
      <t>分</t>
    </r>
    <r>
      <rPr>
        <sz val="11"/>
        <color rgb="FF333333"/>
        <rFont val="Tahoma"/>
        <charset val="134"/>
      </rPr>
      <t xml:space="preserve">
2</t>
    </r>
    <r>
      <rPr>
        <sz val="11"/>
        <color rgb="FF333333"/>
        <rFont val="宋体"/>
        <charset val="134"/>
      </rPr>
      <t>、对未完成绩效目标或偏离绩效目标较大的项目作出了分析并说明原因，研究提出改进措施。</t>
    </r>
    <r>
      <rPr>
        <sz val="11"/>
        <color rgb="FF333333"/>
        <rFont val="Tahoma"/>
        <charset val="134"/>
      </rPr>
      <t>1.5</t>
    </r>
    <r>
      <rPr>
        <sz val="11"/>
        <color rgb="FF333333"/>
        <rFont val="宋体"/>
        <charset val="134"/>
      </rPr>
      <t>分</t>
    </r>
    <r>
      <rPr>
        <sz val="11"/>
        <color rgb="FF333333"/>
        <rFont val="Tahoma"/>
        <charset val="134"/>
      </rPr>
      <t xml:space="preserve">
3</t>
    </r>
    <r>
      <rPr>
        <sz val="11"/>
        <color rgb="FF333333"/>
        <rFont val="宋体"/>
        <charset val="134"/>
      </rPr>
      <t>、未进行有效自评及各项分析总结。（</t>
    </r>
    <r>
      <rPr>
        <sz val="11"/>
        <color rgb="FF333333"/>
        <rFont val="Tahoma"/>
        <charset val="134"/>
      </rPr>
      <t>1</t>
    </r>
    <r>
      <rPr>
        <sz val="11"/>
        <color rgb="FF333333"/>
        <rFont val="宋体"/>
        <charset val="134"/>
      </rPr>
      <t>分）</t>
    </r>
  </si>
  <si>
    <t>未能按要求进行自评及总结</t>
  </si>
  <si>
    <t>社会效益（6分）</t>
  </si>
  <si>
    <r>
      <rPr>
        <sz val="11"/>
        <color rgb="FF333333"/>
        <rFont val="宋体"/>
        <charset val="134"/>
      </rPr>
      <t>带动就业
（</t>
    </r>
    <r>
      <rPr>
        <sz val="11"/>
        <color rgb="FF333333"/>
        <rFont val="Tahoma"/>
        <charset val="134"/>
      </rPr>
      <t>2</t>
    </r>
    <r>
      <rPr>
        <sz val="11"/>
        <color rgb="FF333333"/>
        <rFont val="宋体"/>
        <charset val="134"/>
      </rPr>
      <t>分）</t>
    </r>
  </si>
  <si>
    <t>带动农村人员就业</t>
  </si>
  <si>
    <r>
      <rPr>
        <sz val="11"/>
        <color rgb="FF333333"/>
        <rFont val="Tahoma"/>
        <charset val="134"/>
      </rPr>
      <t>1</t>
    </r>
    <r>
      <rPr>
        <sz val="11"/>
        <color rgb="FF333333"/>
        <rFont val="宋体"/>
        <charset val="134"/>
      </rPr>
      <t>、有影响；（</t>
    </r>
    <r>
      <rPr>
        <sz val="11"/>
        <color rgb="FF333333"/>
        <rFont val="Tahoma"/>
        <charset val="134"/>
      </rPr>
      <t>2</t>
    </r>
    <r>
      <rPr>
        <sz val="11"/>
        <color rgb="FF333333"/>
        <rFont val="宋体"/>
        <charset val="134"/>
      </rPr>
      <t>分）</t>
    </r>
    <r>
      <rPr>
        <sz val="11"/>
        <color rgb="FF333333"/>
        <rFont val="Tahoma"/>
        <charset val="134"/>
      </rPr>
      <t xml:space="preserve">
2</t>
    </r>
    <r>
      <rPr>
        <sz val="11"/>
        <color rgb="FF333333"/>
        <rFont val="宋体"/>
        <charset val="134"/>
      </rPr>
      <t>、影响程度较小；（</t>
    </r>
    <r>
      <rPr>
        <sz val="11"/>
        <color rgb="FF333333"/>
        <rFont val="Tahoma"/>
        <charset val="134"/>
      </rPr>
      <t>1</t>
    </r>
    <r>
      <rPr>
        <sz val="11"/>
        <color rgb="FF333333"/>
        <rFont val="宋体"/>
        <charset val="134"/>
      </rPr>
      <t>分）</t>
    </r>
    <r>
      <rPr>
        <sz val="11"/>
        <color rgb="FF333333"/>
        <rFont val="Tahoma"/>
        <charset val="134"/>
      </rPr>
      <t xml:space="preserve">
3</t>
    </r>
    <r>
      <rPr>
        <sz val="11"/>
        <color rgb="FF333333"/>
        <rFont val="宋体"/>
        <charset val="134"/>
      </rPr>
      <t>、无影响。（</t>
    </r>
    <r>
      <rPr>
        <sz val="11"/>
        <color rgb="FF333333"/>
        <rFont val="Tahoma"/>
        <charset val="134"/>
      </rPr>
      <t>1.5</t>
    </r>
    <r>
      <rPr>
        <sz val="11"/>
        <color rgb="FF333333"/>
        <rFont val="宋体"/>
        <charset val="134"/>
      </rPr>
      <t>分）</t>
    </r>
  </si>
  <si>
    <t>促进发展
（2分）</t>
  </si>
  <si>
    <t>给群众生产生活带来便利，促进经济发展</t>
  </si>
  <si>
    <r>
      <rPr>
        <sz val="11"/>
        <color rgb="FF333333"/>
        <rFont val="Tahoma"/>
        <charset val="134"/>
      </rPr>
      <t>1</t>
    </r>
    <r>
      <rPr>
        <sz val="11"/>
        <color rgb="FF333333"/>
        <rFont val="宋体"/>
        <charset val="134"/>
      </rPr>
      <t>、有影响；（</t>
    </r>
    <r>
      <rPr>
        <sz val="11"/>
        <color rgb="FF333333"/>
        <rFont val="Tahoma"/>
        <charset val="134"/>
      </rPr>
      <t>2</t>
    </r>
    <r>
      <rPr>
        <sz val="11"/>
        <color rgb="FF333333"/>
        <rFont val="宋体"/>
        <charset val="134"/>
      </rPr>
      <t>分）</t>
    </r>
    <r>
      <rPr>
        <sz val="11"/>
        <color rgb="FF333333"/>
        <rFont val="Tahoma"/>
        <charset val="134"/>
      </rPr>
      <t xml:space="preserve">
2</t>
    </r>
    <r>
      <rPr>
        <sz val="11"/>
        <color rgb="FF333333"/>
        <rFont val="宋体"/>
        <charset val="134"/>
      </rPr>
      <t>、影响程度较小；（</t>
    </r>
    <r>
      <rPr>
        <sz val="11"/>
        <color rgb="FF333333"/>
        <rFont val="Tahoma"/>
        <charset val="134"/>
      </rPr>
      <t>1</t>
    </r>
    <r>
      <rPr>
        <sz val="11"/>
        <color rgb="FF333333"/>
        <rFont val="宋体"/>
        <charset val="134"/>
      </rPr>
      <t>分）</t>
    </r>
    <r>
      <rPr>
        <sz val="11"/>
        <color rgb="FF333333"/>
        <rFont val="Tahoma"/>
        <charset val="134"/>
      </rPr>
      <t xml:space="preserve">
3</t>
    </r>
    <r>
      <rPr>
        <sz val="11"/>
        <color rgb="FF333333"/>
        <rFont val="宋体"/>
        <charset val="134"/>
      </rPr>
      <t>、无影响。（</t>
    </r>
    <r>
      <rPr>
        <sz val="11"/>
        <color rgb="FF333333"/>
        <rFont val="Tahoma"/>
        <charset val="134"/>
      </rPr>
      <t>0.5</t>
    </r>
    <r>
      <rPr>
        <sz val="11"/>
        <color rgb="FF333333"/>
        <rFont val="宋体"/>
        <charset val="134"/>
      </rPr>
      <t>分）</t>
    </r>
  </si>
  <si>
    <t>群众满意度
（2分）</t>
  </si>
  <si>
    <t>群众对公路养护情况是否满意</t>
  </si>
  <si>
    <r>
      <rPr>
        <sz val="11"/>
        <color rgb="FF333333"/>
        <rFont val="宋体"/>
        <charset val="134"/>
      </rPr>
      <t>（满意人数</t>
    </r>
    <r>
      <rPr>
        <sz val="11"/>
        <color rgb="FF333333"/>
        <rFont val="Tahoma"/>
        <charset val="134"/>
      </rPr>
      <t>+</t>
    </r>
    <r>
      <rPr>
        <sz val="11"/>
        <color rgb="FF333333"/>
        <rFont val="宋体"/>
        <charset val="134"/>
      </rPr>
      <t>基本满意人数）</t>
    </r>
    <r>
      <rPr>
        <sz val="11"/>
        <color rgb="FF333333"/>
        <rFont val="Tahoma"/>
        <charset val="134"/>
      </rPr>
      <t>/</t>
    </r>
    <r>
      <rPr>
        <sz val="11"/>
        <color rgb="FF333333"/>
        <rFont val="宋体"/>
        <charset val="134"/>
      </rPr>
      <t>调查总人数</t>
    </r>
  </si>
  <si>
    <t>可持续影响
（6分）</t>
  </si>
  <si>
    <r>
      <t>降低运输成本
（</t>
    </r>
    <r>
      <rPr>
        <sz val="11"/>
        <color rgb="FF333333"/>
        <rFont val="Tahoma"/>
        <charset val="134"/>
      </rPr>
      <t>2</t>
    </r>
    <r>
      <rPr>
        <sz val="11"/>
        <color rgb="FF333333"/>
        <rFont val="宋体"/>
        <charset val="134"/>
      </rPr>
      <t>分）</t>
    </r>
  </si>
  <si>
    <t>项目实施是否降低运输成本，缩短运输里程</t>
  </si>
  <si>
    <r>
      <rPr>
        <sz val="11"/>
        <color rgb="FF333333"/>
        <rFont val="Tahoma"/>
        <charset val="134"/>
      </rPr>
      <t>1</t>
    </r>
    <r>
      <rPr>
        <sz val="11"/>
        <color rgb="FF333333"/>
        <rFont val="宋体"/>
        <charset val="134"/>
      </rPr>
      <t>、是；（</t>
    </r>
    <r>
      <rPr>
        <sz val="11"/>
        <color rgb="FF333333"/>
        <rFont val="Tahoma"/>
        <charset val="134"/>
      </rPr>
      <t>2</t>
    </r>
    <r>
      <rPr>
        <sz val="11"/>
        <color rgb="FF333333"/>
        <rFont val="宋体"/>
        <charset val="134"/>
      </rPr>
      <t>分）</t>
    </r>
    <r>
      <rPr>
        <sz val="11"/>
        <color rgb="FF333333"/>
        <rFont val="Tahoma"/>
        <charset val="134"/>
      </rPr>
      <t xml:space="preserve">
2</t>
    </r>
    <r>
      <rPr>
        <sz val="11"/>
        <color rgb="FF333333"/>
        <rFont val="宋体"/>
        <charset val="134"/>
      </rPr>
      <t>、影响一般；（</t>
    </r>
    <r>
      <rPr>
        <sz val="11"/>
        <color rgb="FF333333"/>
        <rFont val="Tahoma"/>
        <charset val="134"/>
      </rPr>
      <t>1</t>
    </r>
    <r>
      <rPr>
        <sz val="11"/>
        <color rgb="FF333333"/>
        <rFont val="宋体"/>
        <charset val="134"/>
      </rPr>
      <t>分）</t>
    </r>
    <r>
      <rPr>
        <sz val="11"/>
        <color rgb="FF333333"/>
        <rFont val="Tahoma"/>
        <charset val="134"/>
      </rPr>
      <t xml:space="preserve">
3</t>
    </r>
    <r>
      <rPr>
        <sz val="11"/>
        <color rgb="FF333333"/>
        <rFont val="宋体"/>
        <charset val="134"/>
      </rPr>
      <t>、无影响。（</t>
    </r>
    <r>
      <rPr>
        <sz val="11"/>
        <color rgb="FF333333"/>
        <rFont val="Tahoma"/>
        <charset val="134"/>
      </rPr>
      <t>0.5</t>
    </r>
    <r>
      <rPr>
        <sz val="11"/>
        <color rgb="FF333333"/>
        <rFont val="宋体"/>
        <charset val="134"/>
      </rPr>
      <t>分）</t>
    </r>
  </si>
  <si>
    <t>降低事故发生率（2分）</t>
  </si>
  <si>
    <t>项目实施是否降低公路事故发生</t>
  </si>
  <si>
    <t>部分道口桩损毁、丢失，无法起到保障作用</t>
  </si>
  <si>
    <t>改善交通环境
（2分）</t>
  </si>
  <si>
    <t>项目实施是否创造更良好的交通环境</t>
  </si>
  <si>
    <t>分值合计</t>
  </si>
  <si>
    <t>榆阳区2019年度道路养护经费项目财政专项支出资金绩效评价指标表</t>
  </si>
  <si>
    <t>项目目标</t>
  </si>
  <si>
    <t>决策过程</t>
  </si>
  <si>
    <t>资金分配</t>
  </si>
  <si>
    <t>资金到位</t>
  </si>
  <si>
    <t>资金管理</t>
  </si>
  <si>
    <t>组织实施</t>
  </si>
  <si>
    <t>工作管理</t>
  </si>
  <si>
    <t>项目产出</t>
  </si>
  <si>
    <t>社会效益</t>
  </si>
  <si>
    <t>可持续影响</t>
  </si>
  <si>
    <t>合计</t>
  </si>
  <si>
    <t>指标分值</t>
  </si>
  <si>
    <t>最终得分</t>
  </si>
  <si>
    <t>一级指标合计</t>
  </si>
  <si>
    <t>二级指标合计</t>
  </si>
  <si>
    <t>一级指标占本项比</t>
  </si>
  <si>
    <t>二级指标占本项比</t>
  </si>
  <si>
    <t>2019年榆阳区全年通村公路养护经费发放表（基数部分)</t>
  </si>
  <si>
    <t>序 号</t>
  </si>
  <si>
    <t>乡镇名称</t>
  </si>
  <si>
    <t>养护里程（km）</t>
  </si>
  <si>
    <t>每公里金额（元）</t>
  </si>
  <si>
    <t>其他款项（元）</t>
  </si>
  <si>
    <t>拨付金额（元）</t>
  </si>
  <si>
    <t>备 注</t>
  </si>
  <si>
    <t>马  合</t>
  </si>
  <si>
    <t>红石桥</t>
  </si>
  <si>
    <t>补浪河</t>
  </si>
  <si>
    <t>岔河则</t>
  </si>
  <si>
    <t>巴拉素</t>
  </si>
  <si>
    <t>小壕兔</t>
  </si>
  <si>
    <t>小纪汗</t>
  </si>
  <si>
    <t>芹  河</t>
  </si>
  <si>
    <t>孟家湾</t>
  </si>
  <si>
    <t>朝阳路</t>
  </si>
  <si>
    <t>长城路</t>
  </si>
  <si>
    <t>牛家梁</t>
  </si>
  <si>
    <t>金鸡滩</t>
  </si>
  <si>
    <t>麻黄梁</t>
  </si>
  <si>
    <t>大河塔</t>
  </si>
  <si>
    <t>青  云</t>
  </si>
  <si>
    <t>古  塔</t>
  </si>
  <si>
    <t>鱼河峁</t>
  </si>
  <si>
    <t>鱼河镇</t>
  </si>
  <si>
    <t>镇  川</t>
  </si>
  <si>
    <t>上盐湾</t>
  </si>
  <si>
    <t>合  计</t>
  </si>
  <si>
    <t>贰佰伍拾柒万壹仟肆佰肆拾捌元柒角（2571448.7）</t>
  </si>
  <si>
    <t>2019年日常养护资金使用明细表</t>
  </si>
  <si>
    <t>序号</t>
  </si>
  <si>
    <t>承包人</t>
  </si>
  <si>
    <t>项目名称</t>
  </si>
  <si>
    <t>金额（元）</t>
  </si>
  <si>
    <t>凭证号</t>
  </si>
  <si>
    <t>白利霞</t>
  </si>
  <si>
    <t>树肯壕一组维修工程</t>
  </si>
  <si>
    <t>12-204</t>
  </si>
  <si>
    <t>陈治国</t>
  </si>
  <si>
    <t>榆西路维修工程</t>
  </si>
  <si>
    <t>12-216</t>
  </si>
  <si>
    <t>樊江江</t>
  </si>
  <si>
    <t>榆常路k9-k10维修工程</t>
  </si>
  <si>
    <t>12-200</t>
  </si>
  <si>
    <t>尹增新</t>
  </si>
  <si>
    <t>乔堡村维修工程</t>
  </si>
  <si>
    <t>12-212</t>
  </si>
  <si>
    <t>樊浩浩</t>
  </si>
  <si>
    <t>榆补路、付鲍路维修工程</t>
  </si>
  <si>
    <t>8-35</t>
  </si>
  <si>
    <t>陈雪钢</t>
  </si>
  <si>
    <t>榆补路k23+600-k53+100栽道口桩工程</t>
  </si>
  <si>
    <t>9-22</t>
  </si>
  <si>
    <t>邵启荣</t>
  </si>
  <si>
    <t>榆补路k53+800-k62+000
刀灯路k0+100-k8+800
榆乌路k49+100-k159+200栽道口桩工程</t>
  </si>
  <si>
    <t>9-24</t>
  </si>
  <si>
    <t>榆补路k1+900-k22+700栽道口桩工程</t>
  </si>
  <si>
    <t>9-20</t>
  </si>
  <si>
    <t>榆乌路k159+400-k183+200栽道口桩工程</t>
  </si>
  <si>
    <t>9-28</t>
  </si>
  <si>
    <t>袁怀富</t>
  </si>
  <si>
    <t>榆补路维修工程</t>
  </si>
  <si>
    <t>12-192</t>
  </si>
  <si>
    <t>邵海红</t>
  </si>
  <si>
    <t>长可路、榆郑路、榆其路
榆蒿路栽道口桩工程</t>
  </si>
  <si>
    <t>9-58</t>
  </si>
  <si>
    <t>长可路k0-k4安装指向牌工程</t>
  </si>
  <si>
    <t>8-37</t>
  </si>
  <si>
    <t>长可路k5-k8安装指向牌工程</t>
  </si>
  <si>
    <t>8-33</t>
  </si>
  <si>
    <t>李生伟</t>
  </si>
  <si>
    <t>长可路k8-k9+100安装指向牌工程</t>
  </si>
  <si>
    <t>8-39</t>
  </si>
  <si>
    <t>榆林市思创商
贸有限公司</t>
  </si>
  <si>
    <t>长可路太阳能道路监控</t>
  </si>
  <si>
    <t>8-20</t>
  </si>
  <si>
    <t>白洋洋</t>
  </si>
  <si>
    <t>马补路k0-k10维修工程</t>
  </si>
  <si>
    <t>12-236</t>
  </si>
  <si>
    <t>雷东</t>
  </si>
  <si>
    <t>榆乌路、杨家滩维修工程</t>
  </si>
  <si>
    <t>12-210</t>
  </si>
  <si>
    <t>张国军</t>
  </si>
  <si>
    <t>刀红路k59-k91维修工程</t>
  </si>
  <si>
    <t>12-268</t>
  </si>
  <si>
    <t>贺玉碧</t>
  </si>
  <si>
    <t>可可盖-刀红路k0-k1维修工程</t>
  </si>
  <si>
    <t>12-202</t>
  </si>
  <si>
    <t>巴小路k20-k28维修工程</t>
  </si>
  <si>
    <t>12-150</t>
  </si>
  <si>
    <t>李志林</t>
  </si>
  <si>
    <t>刀红路k79-k80维修工程</t>
  </si>
  <si>
    <t>12-194</t>
  </si>
  <si>
    <t>刘亚军</t>
  </si>
  <si>
    <t>清泉赵家沟水毁抢修</t>
  </si>
  <si>
    <t>5-98</t>
  </si>
  <si>
    <t>刘丕明</t>
  </si>
  <si>
    <t>三鱼路K3+000-K37+050</t>
  </si>
  <si>
    <t>5-109</t>
  </si>
  <si>
    <t xml:space="preserve">刘伟  </t>
  </si>
  <si>
    <t>松树峁水毁抢修</t>
  </si>
  <si>
    <t>5-89</t>
  </si>
  <si>
    <t>三鱼路、白家沟水毁维修</t>
  </si>
  <si>
    <t>5-65</t>
  </si>
  <si>
    <t>三鱼路桃树沟水毁</t>
  </si>
  <si>
    <t>5-77</t>
  </si>
  <si>
    <t>三鱼路水毁维修</t>
  </si>
  <si>
    <t>5-75</t>
  </si>
  <si>
    <t>鱼桐路白家沟水毁维修</t>
  </si>
  <si>
    <t xml:space="preserve"> 5-83</t>
  </si>
  <si>
    <t>5-91</t>
  </si>
  <si>
    <t>刘强</t>
  </si>
  <si>
    <t>庙湾、杭庄水毁维修</t>
  </si>
  <si>
    <t>5-93</t>
  </si>
  <si>
    <t>赵家峁-李家沟水毁</t>
  </si>
  <si>
    <t>5-87</t>
  </si>
  <si>
    <t>三鱼路K6+500水毁</t>
  </si>
  <si>
    <t>5-95</t>
  </si>
  <si>
    <t>赵家峁移民区水毁</t>
  </si>
  <si>
    <t>5-81</t>
  </si>
  <si>
    <t>赵家峁二组水毁</t>
  </si>
  <si>
    <t>5-79</t>
  </si>
  <si>
    <t>三鱼路k22水毁</t>
  </si>
  <si>
    <t>5-73</t>
  </si>
  <si>
    <t>鱼桐路K2+300水毁</t>
  </si>
  <si>
    <t>5-67</t>
  </si>
  <si>
    <t>三鱼路、石井水毁</t>
  </si>
  <si>
    <t>5-63</t>
  </si>
  <si>
    <t>赵家峁一组水毁维修工程</t>
  </si>
  <si>
    <t>5-55</t>
  </si>
  <si>
    <t>寺沟，红沟一组水毁维修工程</t>
  </si>
  <si>
    <t>5-69</t>
  </si>
  <si>
    <t>三鱼路、唐峡沟水毁</t>
  </si>
  <si>
    <t>5-231</t>
  </si>
  <si>
    <t>归德堡、韦家楼水毁</t>
  </si>
  <si>
    <t>5-85</t>
  </si>
  <si>
    <t>三鱼路K21+20水毁</t>
  </si>
  <si>
    <t>5-71</t>
  </si>
  <si>
    <t>5-107</t>
  </si>
  <si>
    <t>刘亚飞</t>
  </si>
  <si>
    <t>镇川高沙路杨庄日常</t>
  </si>
  <si>
    <t>5-101</t>
  </si>
  <si>
    <t>李波</t>
  </si>
  <si>
    <t>清泉向阳山日仓养护</t>
  </si>
  <si>
    <t>5-59</t>
  </si>
  <si>
    <t>清泉李站水毁抢修</t>
  </si>
  <si>
    <t>5-97</t>
  </si>
  <si>
    <t>清泉卢家沟、庄果峁、党家焉、钟家焉井道峁水毁抢修</t>
  </si>
  <si>
    <t>5-103</t>
  </si>
  <si>
    <t>郑虎伟</t>
  </si>
  <si>
    <t>三鱼路维修工程</t>
  </si>
  <si>
    <t>8-25</t>
  </si>
  <si>
    <t>榆麻一级、榆西路维修</t>
  </si>
  <si>
    <t>8-27</t>
  </si>
  <si>
    <t>吴亚雄</t>
  </si>
  <si>
    <t>减速带/指示牌</t>
  </si>
  <si>
    <t>8-40</t>
  </si>
  <si>
    <t>任录平</t>
  </si>
  <si>
    <t>安防道路维修工程</t>
  </si>
  <si>
    <t>8-42</t>
  </si>
  <si>
    <t>鱼常路,煤专线护栏安装</t>
  </si>
  <si>
    <t>8-44</t>
  </si>
  <si>
    <t>榆西路标志牌安装</t>
  </si>
  <si>
    <t>8-46</t>
  </si>
  <si>
    <t>榆西路，西大疙瘩村水毁</t>
  </si>
  <si>
    <t>8-50</t>
  </si>
  <si>
    <t>闫金亮</t>
  </si>
  <si>
    <t>巴拉素公路维修</t>
  </si>
  <si>
    <t>8-72</t>
  </si>
  <si>
    <t>付鲍路，榆补路，榆乌路护栏</t>
  </si>
  <si>
    <t>8-74</t>
  </si>
  <si>
    <t>孟家湾日常养护工程</t>
  </si>
  <si>
    <t>8-76</t>
  </si>
  <si>
    <t>巴小路水毁</t>
  </si>
  <si>
    <t>8-78</t>
  </si>
  <si>
    <t>8-80</t>
  </si>
  <si>
    <t>米艳飞</t>
  </si>
  <si>
    <t>大河塔水毁</t>
  </si>
  <si>
    <t>8-82</t>
  </si>
  <si>
    <t>李永峰</t>
  </si>
  <si>
    <t>张虎沟至关道峁水毁抢修</t>
  </si>
  <si>
    <t>8-98</t>
  </si>
  <si>
    <t>麻黄梁店坊水毁抢修</t>
  </si>
  <si>
    <t>8-100</t>
  </si>
  <si>
    <t>关道峁水毁抢修</t>
  </si>
  <si>
    <t>8-102</t>
  </si>
  <si>
    <t>张虎沟至暖水沟水毁抢修</t>
  </si>
  <si>
    <t>8-104</t>
  </si>
  <si>
    <t>榆西路水毁抢修</t>
  </si>
  <si>
    <t>8-106</t>
  </si>
  <si>
    <t>朱国东</t>
  </si>
  <si>
    <t>安大水毁工程</t>
  </si>
  <si>
    <t>8-108</t>
  </si>
  <si>
    <t>8-110</t>
  </si>
  <si>
    <t>标识牌工程</t>
  </si>
  <si>
    <t>10-38</t>
  </si>
  <si>
    <t>标识牌，减速带，限高架工程</t>
  </si>
  <si>
    <t>12-171</t>
  </si>
  <si>
    <t>李明</t>
  </si>
  <si>
    <t>12-173</t>
  </si>
  <si>
    <t>张东</t>
  </si>
  <si>
    <t>三鱼路抢修工程</t>
  </si>
  <si>
    <t>8-54</t>
  </si>
  <si>
    <t>司帅帅</t>
  </si>
  <si>
    <t>安崖水毁抢修</t>
  </si>
  <si>
    <t>5-159</t>
  </si>
  <si>
    <t>5-160</t>
  </si>
  <si>
    <t>孙利</t>
  </si>
  <si>
    <t>马家梁水毁</t>
  </si>
  <si>
    <t>5-164</t>
  </si>
  <si>
    <t>宋来义</t>
  </si>
  <si>
    <t>驮柴峁水毁工程</t>
  </si>
  <si>
    <t>5-166</t>
  </si>
  <si>
    <t>李虎</t>
  </si>
  <si>
    <t>沙舍一组水毁工程</t>
  </si>
  <si>
    <t>5-119</t>
  </si>
  <si>
    <t>崔保川</t>
  </si>
  <si>
    <t>枣树焉水毁抢修</t>
  </si>
  <si>
    <t>5-178</t>
  </si>
  <si>
    <t>黑柏沟水毁工程</t>
  </si>
  <si>
    <t>5-172</t>
  </si>
  <si>
    <t>大河塔牛圈沟村水毁工程</t>
  </si>
  <si>
    <t>5-170</t>
  </si>
  <si>
    <t>白兴庄一组水毁工程</t>
  </si>
  <si>
    <t>5-168</t>
  </si>
  <si>
    <t>余元山</t>
  </si>
  <si>
    <t>千安路水毁</t>
  </si>
  <si>
    <t>8-58</t>
  </si>
  <si>
    <t>揣板路水毁</t>
  </si>
  <si>
    <t>5-60</t>
  </si>
  <si>
    <t>1459.804万元</t>
  </si>
  <si>
    <t>榆阳区2019年度道路养护经费项目财政专项支出资金
绩效评价施工项目检查统计表</t>
  </si>
  <si>
    <t>施工方</t>
  </si>
  <si>
    <t>承包项目</t>
  </si>
  <si>
    <t>合同金额</t>
  </si>
  <si>
    <t>签订日期</t>
  </si>
  <si>
    <t>施工期限</t>
  </si>
  <si>
    <t>结算金额</t>
  </si>
  <si>
    <t>交工验收日期</t>
  </si>
  <si>
    <t>验收签批日期</t>
  </si>
  <si>
    <t>巴拉素镇元大滩村公路维修工程</t>
  </si>
  <si>
    <t>孟家湾圪求河村一组公路日常养护工程</t>
  </si>
  <si>
    <t>三鱼路K21+20水毁维修工程</t>
  </si>
  <si>
    <t>赵家峁二组水毁维修工程</t>
  </si>
  <si>
    <t>三鱼路K3+000-K37+050水毁维修工程</t>
  </si>
  <si>
    <t>庙湾、杭庄水毁维修工程</t>
  </si>
  <si>
    <t>安大路水毁抢修工程</t>
  </si>
  <si>
    <t>巴小路k20-k22水毁维修工程</t>
  </si>
  <si>
    <t>榆西路水毁抢修工程</t>
  </si>
  <si>
    <t>归德堡、韦家楼水毁维修工程</t>
  </si>
  <si>
    <t>三鱼路k22水毁维修工程</t>
  </si>
  <si>
    <t>三鱼路K6+500水毁维修工程</t>
  </si>
  <si>
    <t>巴小路K22-K28水毁维修工程</t>
  </si>
  <si>
    <t>三鱼路、石井水毁维修工程</t>
  </si>
  <si>
    <t>寺沟，红水沟一组水毁维修工程</t>
  </si>
  <si>
    <t>安崖瓷窑峁村二组公路水毁抢修工程</t>
  </si>
  <si>
    <t>张虎沟至暖水沟水毁抢修工程</t>
  </si>
  <si>
    <t>千安路K20+000水毁抢修工程</t>
  </si>
  <si>
    <t>张虎沟至关道峁水毁抢修工程</t>
  </si>
  <si>
    <t>枣树焉村公路水毁抢修工程</t>
  </si>
  <si>
    <t>三鱼路桃树沟水毁维修工程</t>
  </si>
  <si>
    <t>三鱼路水毁维修工程</t>
  </si>
  <si>
    <t>三鱼路、白家沟2水毁维修工程</t>
  </si>
  <si>
    <t>清泉向阳山日常养护维修工程</t>
  </si>
  <si>
    <t>揣板路钢筋砼盖板涵第三道工程</t>
  </si>
  <si>
    <t>三鱼路、白家沟水毁维修工程</t>
  </si>
  <si>
    <t>三鱼路、唐峡沟水毁维修工程</t>
  </si>
  <si>
    <t>关道峁小组水毁抢修工程</t>
  </si>
  <si>
    <t>黑柏沟村公路水毁抢修工程</t>
  </si>
  <si>
    <t>沙舍窠一组公路水毁抢修工程</t>
  </si>
  <si>
    <t>清泉李站水毁抢修工程</t>
  </si>
  <si>
    <t>清泉赵家沟水毁抢修工程</t>
  </si>
  <si>
    <t>清泉芦家沟、庄果峁、党家焉、钟家焉、井道峁水毁抢修工程</t>
  </si>
  <si>
    <t>榆西路，西大疙瘩村水毁抢修工程</t>
  </si>
  <si>
    <t>赵家峁移民区水毁维修工程</t>
  </si>
  <si>
    <t>赵家峁-李家沟水毁维修工程</t>
  </si>
  <si>
    <t>松树峁水毁维修工程</t>
  </si>
  <si>
    <t>安崖白南沟村公路水毁抢修工程</t>
  </si>
  <si>
    <t>白兴庄村一组公路水毁抢修工程</t>
  </si>
  <si>
    <t>鱼桐路白家沟水毁维修工程</t>
  </si>
  <si>
    <t>鱼桐路K2+300水毁维修工程</t>
  </si>
  <si>
    <t>麻黄梁店坊村水毁抢修工程</t>
  </si>
  <si>
    <t>大河塔任庄则村水毁抢修工程</t>
  </si>
  <si>
    <t>驮柴峁村水毁抢修工程</t>
  </si>
  <si>
    <t>镇川高沙路杨庄日常养护维修工程</t>
  </si>
  <si>
    <t>大河塔牛圈沟村水毁抢修工程</t>
  </si>
  <si>
    <t>马家梁通村路K0+000-K0+613水毁涵洞工程</t>
  </si>
  <si>
    <t>付鲍路，榆补路，榆乌路抢修维修工程</t>
  </si>
  <si>
    <t>榆西路标志牌安装工程</t>
  </si>
  <si>
    <t>榆西路、煤炭专线、方家畔维修更换安保设施工程</t>
  </si>
  <si>
    <t>减速带/标识标牌工程</t>
  </si>
  <si>
    <t>合同内容与施工项目不符、验收单未见乙方签字确认</t>
  </si>
  <si>
    <t>标识标牌工程</t>
  </si>
  <si>
    <t>榆常路,煤炭专线维修更换安保设施工程</t>
  </si>
  <si>
    <t>榆麻一级路、榆西路维修更换安保设施</t>
  </si>
  <si>
    <r>
      <rPr>
        <sz val="11"/>
        <rFont val="宋体"/>
        <charset val="134"/>
        <scheme val="minor"/>
      </rPr>
      <t>榆补路k53+800-k62+000
刀灯路k0+100-k8+800
榆</t>
    </r>
    <r>
      <rPr>
        <sz val="11"/>
        <color rgb="FFC00000"/>
        <rFont val="宋体"/>
        <charset val="134"/>
        <scheme val="minor"/>
      </rPr>
      <t>乌</t>
    </r>
    <r>
      <rPr>
        <sz val="11"/>
        <rFont val="宋体"/>
        <charset val="134"/>
        <scheme val="minor"/>
      </rPr>
      <t>路k49+100-k159+200栽道口桩工程</t>
    </r>
  </si>
  <si>
    <t>树肯壕村一组维修工程</t>
  </si>
  <si>
    <t>长可路、榆郑路、榆其路、榆蒿路栽道口桩工程</t>
  </si>
  <si>
    <t>验收单未见乙方签字确认</t>
  </si>
  <si>
    <t>三鱼路抢修维修工程</t>
  </si>
  <si>
    <t>无</t>
  </si>
  <si>
    <t>榆西路日常养护维修工程</t>
  </si>
  <si>
    <t>榆林市思创商贸有限公司</t>
  </si>
  <si>
    <t>长可路KO-K32太阳能道路监控</t>
  </si>
  <si>
    <t>乔堡村公路维修工程</t>
  </si>
  <si>
    <t>榆乌路、榆乌路-杨家滩公路维修工程</t>
  </si>
  <si>
    <t>榆阳区2019年度道路养护经费项目财政专项支出资金
绩效评价施工项目实地检查表</t>
  </si>
  <si>
    <t>检查结果</t>
  </si>
  <si>
    <t>施工地点不明确</t>
  </si>
  <si>
    <t>道口桩丢失、损毁、倾斜以及被泥土或杂草遮盖，无法起到警示作用</t>
  </si>
  <si>
    <t>无施工期限</t>
  </si>
  <si>
    <t>砂砾石路面质量较差，路面不平整</t>
  </si>
  <si>
    <t>维修处路面出现裂缝</t>
  </si>
</sst>
</file>

<file path=xl/styles.xml><?xml version="1.0" encoding="utf-8"?>
<styleSheet xmlns="http://schemas.openxmlformats.org/spreadsheetml/2006/main">
  <numFmts count="9">
    <numFmt numFmtId="41" formatCode="_ * #,##0_ ;_ * \-#,##0_ ;_ * &quot;-&quot;_ ;_ @_ "/>
    <numFmt numFmtId="176" formatCode="yyyy/mm/dd"/>
    <numFmt numFmtId="177" formatCode="#,##0.00_ "/>
    <numFmt numFmtId="178" formatCode="0_ "/>
    <numFmt numFmtId="44" formatCode="_ &quot;￥&quot;* #,##0.00_ ;_ &quot;￥&quot;* \-#,##0.00_ ;_ &quot;￥&quot;* &quot;-&quot;??_ ;_ @_ "/>
    <numFmt numFmtId="179" formatCode="0.000_ "/>
    <numFmt numFmtId="42" formatCode="_ &quot;￥&quot;* #,##0_ ;_ &quot;￥&quot;* \-#,##0_ ;_ &quot;￥&quot;* &quot;-&quot;_ ;_ @_ "/>
    <numFmt numFmtId="43" formatCode="_ * #,##0.00_ ;_ * \-#,##0.00_ ;_ * &quot;-&quot;??_ ;_ @_ "/>
    <numFmt numFmtId="180" formatCode="yyyy&quot;年&quot;mm&quot;月&quot;dd&quot;日&quot;;@"/>
  </numFmts>
  <fonts count="48">
    <font>
      <sz val="11"/>
      <color theme="1"/>
      <name val="宋体"/>
      <charset val="134"/>
      <scheme val="minor"/>
    </font>
    <font>
      <sz val="11"/>
      <color rgb="FFFF0000"/>
      <name val="宋体"/>
      <charset val="134"/>
      <scheme val="minor"/>
    </font>
    <font>
      <b/>
      <sz val="11"/>
      <color theme="1"/>
      <name val="宋体"/>
      <charset val="134"/>
      <scheme val="minor"/>
    </font>
    <font>
      <b/>
      <sz val="18"/>
      <color theme="1"/>
      <name val="宋体"/>
      <charset val="134"/>
      <scheme val="minor"/>
    </font>
    <font>
      <b/>
      <sz val="14"/>
      <name val="宋体"/>
      <charset val="134"/>
      <scheme val="minor"/>
    </font>
    <font>
      <sz val="11"/>
      <name val="宋体"/>
      <charset val="134"/>
      <scheme val="minor"/>
    </font>
    <font>
      <b/>
      <sz val="11"/>
      <name val="宋体"/>
      <charset val="134"/>
      <scheme val="minor"/>
    </font>
    <font>
      <sz val="11"/>
      <color rgb="FFC00000"/>
      <name val="宋体"/>
      <charset val="134"/>
      <scheme val="minor"/>
    </font>
    <font>
      <sz val="22"/>
      <color theme="1"/>
      <name val="方正粗黑宋简体"/>
      <charset val="134"/>
    </font>
    <font>
      <b/>
      <sz val="12"/>
      <color theme="1"/>
      <name val="方正粗黑宋简体"/>
      <charset val="134"/>
    </font>
    <font>
      <b/>
      <sz val="12"/>
      <color theme="1"/>
      <name val="宋体"/>
      <charset val="134"/>
      <scheme val="minor"/>
    </font>
    <font>
      <sz val="11"/>
      <name val="宋体"/>
      <charset val="134"/>
    </font>
    <font>
      <b/>
      <sz val="11"/>
      <color rgb="FFFF0000"/>
      <name val="宋体"/>
      <charset val="134"/>
      <scheme val="minor"/>
    </font>
    <font>
      <u/>
      <sz val="16"/>
      <color theme="1"/>
      <name val="宋体"/>
      <charset val="134"/>
    </font>
    <font>
      <sz val="9"/>
      <name val="宋体"/>
      <charset val="134"/>
    </font>
    <font>
      <sz val="12"/>
      <name val="宋体"/>
      <charset val="134"/>
    </font>
    <font>
      <b/>
      <sz val="19"/>
      <color rgb="FF333333"/>
      <name val="宋体"/>
      <charset val="134"/>
    </font>
    <font>
      <sz val="9"/>
      <color rgb="FF333333"/>
      <name val="宋体"/>
      <charset val="134"/>
    </font>
    <font>
      <b/>
      <sz val="10.5"/>
      <color rgb="FF000000"/>
      <name val="仿宋_GB2312"/>
      <charset val="134"/>
    </font>
    <font>
      <b/>
      <sz val="9"/>
      <color rgb="FF000000"/>
      <name val="仿宋_GB2312"/>
      <charset val="134"/>
    </font>
    <font>
      <sz val="11"/>
      <color rgb="FF333333"/>
      <name val="宋体"/>
      <charset val="134"/>
    </font>
    <font>
      <sz val="11"/>
      <color rgb="FF333333"/>
      <name val="Tahoma"/>
      <charset val="134"/>
    </font>
    <font>
      <b/>
      <sz val="11"/>
      <color rgb="FF333333"/>
      <name val="宋体"/>
      <charset val="134"/>
    </font>
    <font>
      <b/>
      <sz val="11"/>
      <color rgb="FF333333"/>
      <name val="Tahoma"/>
      <charset val="134"/>
    </font>
    <font>
      <b/>
      <sz val="12"/>
      <name val="宋体"/>
      <charset val="134"/>
    </font>
    <font>
      <b/>
      <sz val="18"/>
      <color rgb="FF333333"/>
      <name val="宋体"/>
      <charset val="134"/>
    </font>
    <font>
      <b/>
      <sz val="12"/>
      <color rgb="FF333333"/>
      <name val="Tahoma"/>
      <charset val="134"/>
    </font>
    <font>
      <b/>
      <sz val="12"/>
      <color rgb="FF333333"/>
      <name val="宋体"/>
      <charset val="134"/>
    </font>
    <font>
      <sz val="11"/>
      <color rgb="FF333333"/>
      <name val="仿宋_GB2312"/>
      <charset val="134"/>
    </font>
    <font>
      <sz val="11"/>
      <color theme="1"/>
      <name val="宋体"/>
      <charset val="0"/>
      <scheme val="minor"/>
    </font>
    <font>
      <sz val="11"/>
      <color theme="0"/>
      <name val="宋体"/>
      <charset val="0"/>
      <scheme val="minor"/>
    </font>
    <font>
      <sz val="11"/>
      <color rgb="FF0061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9C6500"/>
      <name val="宋体"/>
      <charset val="0"/>
      <scheme val="minor"/>
    </font>
    <font>
      <b/>
      <sz val="11"/>
      <color rgb="FF3F3F3F"/>
      <name val="宋体"/>
      <charset val="0"/>
      <scheme val="minor"/>
    </font>
    <font>
      <b/>
      <sz val="11"/>
      <color theme="1"/>
      <name val="宋体"/>
      <charset val="0"/>
      <scheme val="minor"/>
    </font>
    <font>
      <sz val="11"/>
      <color rgb="FF3F3F7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s>
  <fills count="37">
    <fill>
      <patternFill patternType="none"/>
    </fill>
    <fill>
      <patternFill patternType="gray125"/>
    </fill>
    <fill>
      <patternFill patternType="solid">
        <fgColor theme="0"/>
        <bgColor indexed="64"/>
      </patternFill>
    </fill>
    <fill>
      <patternFill patternType="solid">
        <fgColor rgb="FFD8D8D8"/>
        <bgColor indexed="64"/>
      </patternFill>
    </fill>
    <fill>
      <patternFill patternType="solid">
        <fgColor rgb="FFFFFFFF"/>
        <bgColor indexed="64"/>
      </patternFill>
    </fill>
    <fill>
      <patternFill patternType="solid">
        <fgColor theme="2"/>
        <bgColor indexed="64"/>
      </patternFill>
    </fill>
    <fill>
      <patternFill patternType="solid">
        <fgColor theme="8" tint="0.599993896298105"/>
        <bgColor indexed="64"/>
      </patternFill>
    </fill>
    <fill>
      <patternFill patternType="solid">
        <fgColor theme="7"/>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5"/>
        <bgColor indexed="64"/>
      </patternFill>
    </fill>
    <fill>
      <patternFill patternType="solid">
        <fgColor theme="9"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29" fillId="9" borderId="0" applyNumberFormat="0" applyBorder="0" applyAlignment="0" applyProtection="0">
      <alignment vertical="center"/>
    </xf>
    <xf numFmtId="0" fontId="39" fillId="2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13" borderId="0" applyNumberFormat="0" applyBorder="0" applyAlignment="0" applyProtection="0">
      <alignment vertical="center"/>
    </xf>
    <xf numFmtId="0" fontId="35" fillId="14" borderId="0" applyNumberFormat="0" applyBorder="0" applyAlignment="0" applyProtection="0">
      <alignment vertical="center"/>
    </xf>
    <xf numFmtId="43" fontId="0" fillId="0" borderId="0" applyFont="0" applyFill="0" applyBorder="0" applyAlignment="0" applyProtection="0">
      <alignment vertical="center"/>
    </xf>
    <xf numFmtId="0" fontId="30" fillId="20"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46" fillId="0" borderId="0" applyNumberFormat="0" applyFill="0" applyBorder="0" applyAlignment="0" applyProtection="0">
      <alignment vertical="center"/>
    </xf>
    <xf numFmtId="0" fontId="0" fillId="36" borderId="19" applyNumberFormat="0" applyFont="0" applyAlignment="0" applyProtection="0">
      <alignment vertical="center"/>
    </xf>
    <xf numFmtId="0" fontId="30" fillId="31" borderId="0" applyNumberFormat="0" applyBorder="0" applyAlignment="0" applyProtection="0">
      <alignment vertical="center"/>
    </xf>
    <xf numFmtId="0" fontId="4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7" fillId="0" borderId="13" applyNumberFormat="0" applyFill="0" applyAlignment="0" applyProtection="0">
      <alignment vertical="center"/>
    </xf>
    <xf numFmtId="0" fontId="33" fillId="0" borderId="13" applyNumberFormat="0" applyFill="0" applyAlignment="0" applyProtection="0">
      <alignment vertical="center"/>
    </xf>
    <xf numFmtId="0" fontId="30" fillId="35" borderId="0" applyNumberFormat="0" applyBorder="0" applyAlignment="0" applyProtection="0">
      <alignment vertical="center"/>
    </xf>
    <xf numFmtId="0" fontId="41" fillId="0" borderId="17" applyNumberFormat="0" applyFill="0" applyAlignment="0" applyProtection="0">
      <alignment vertical="center"/>
    </xf>
    <xf numFmtId="0" fontId="30" fillId="34" borderId="0" applyNumberFormat="0" applyBorder="0" applyAlignment="0" applyProtection="0">
      <alignment vertical="center"/>
    </xf>
    <xf numFmtId="0" fontId="37" fillId="12" borderId="14" applyNumberFormat="0" applyAlignment="0" applyProtection="0">
      <alignment vertical="center"/>
    </xf>
    <xf numFmtId="0" fontId="32" fillId="12" borderId="12" applyNumberFormat="0" applyAlignment="0" applyProtection="0">
      <alignment vertical="center"/>
    </xf>
    <xf numFmtId="0" fontId="40" fillId="28" borderId="16" applyNumberFormat="0" applyAlignment="0" applyProtection="0">
      <alignment vertical="center"/>
    </xf>
    <xf numFmtId="0" fontId="29" fillId="23" borderId="0" applyNumberFormat="0" applyBorder="0" applyAlignment="0" applyProtection="0">
      <alignment vertical="center"/>
    </xf>
    <xf numFmtId="0" fontId="30" fillId="22" borderId="0" applyNumberFormat="0" applyBorder="0" applyAlignment="0" applyProtection="0">
      <alignment vertical="center"/>
    </xf>
    <xf numFmtId="0" fontId="44" fillId="0" borderId="18" applyNumberFormat="0" applyFill="0" applyAlignment="0" applyProtection="0">
      <alignment vertical="center"/>
    </xf>
    <xf numFmtId="0" fontId="38" fillId="0" borderId="15" applyNumberFormat="0" applyFill="0" applyAlignment="0" applyProtection="0">
      <alignment vertical="center"/>
    </xf>
    <xf numFmtId="0" fontId="31" fillId="8" borderId="0" applyNumberFormat="0" applyBorder="0" applyAlignment="0" applyProtection="0">
      <alignment vertical="center"/>
    </xf>
    <xf numFmtId="0" fontId="36" fillId="16" borderId="0" applyNumberFormat="0" applyBorder="0" applyAlignment="0" applyProtection="0">
      <alignment vertical="center"/>
    </xf>
    <xf numFmtId="0" fontId="29" fillId="15" borderId="0" applyNumberFormat="0" applyBorder="0" applyAlignment="0" applyProtection="0">
      <alignment vertical="center"/>
    </xf>
    <xf numFmtId="0" fontId="30" fillId="27" borderId="0" applyNumberFormat="0" applyBorder="0" applyAlignment="0" applyProtection="0">
      <alignment vertical="center"/>
    </xf>
    <xf numFmtId="0" fontId="29" fillId="19" borderId="0" applyNumberFormat="0" applyBorder="0" applyAlignment="0" applyProtection="0">
      <alignment vertical="center"/>
    </xf>
    <xf numFmtId="0" fontId="29" fillId="33" borderId="0" applyNumberFormat="0" applyBorder="0" applyAlignment="0" applyProtection="0">
      <alignment vertical="center"/>
    </xf>
    <xf numFmtId="0" fontId="29" fillId="30" borderId="0" applyNumberFormat="0" applyBorder="0" applyAlignment="0" applyProtection="0">
      <alignment vertical="center"/>
    </xf>
    <xf numFmtId="0" fontId="29" fillId="26" borderId="0" applyNumberFormat="0" applyBorder="0" applyAlignment="0" applyProtection="0">
      <alignment vertical="center"/>
    </xf>
    <xf numFmtId="0" fontId="30" fillId="18" borderId="0" applyNumberFormat="0" applyBorder="0" applyAlignment="0" applyProtection="0">
      <alignment vertical="center"/>
    </xf>
    <xf numFmtId="0" fontId="30" fillId="7" borderId="0" applyNumberFormat="0" applyBorder="0" applyAlignment="0" applyProtection="0">
      <alignment vertical="center"/>
    </xf>
    <xf numFmtId="0" fontId="29" fillId="25" borderId="0" applyNumberFormat="0" applyBorder="0" applyAlignment="0" applyProtection="0">
      <alignment vertical="center"/>
    </xf>
    <xf numFmtId="0" fontId="29" fillId="17" borderId="0" applyNumberFormat="0" applyBorder="0" applyAlignment="0" applyProtection="0">
      <alignment vertical="center"/>
    </xf>
    <xf numFmtId="0" fontId="30" fillId="21" borderId="0" applyNumberFormat="0" applyBorder="0" applyAlignment="0" applyProtection="0">
      <alignment vertical="center"/>
    </xf>
    <xf numFmtId="0" fontId="29" fillId="6" borderId="0" applyNumberFormat="0" applyBorder="0" applyAlignment="0" applyProtection="0">
      <alignment vertical="center"/>
    </xf>
    <xf numFmtId="0" fontId="30" fillId="29" borderId="0" applyNumberFormat="0" applyBorder="0" applyAlignment="0" applyProtection="0">
      <alignment vertical="center"/>
    </xf>
    <xf numFmtId="0" fontId="30" fillId="32" borderId="0" applyNumberFormat="0" applyBorder="0" applyAlignment="0" applyProtection="0">
      <alignment vertical="center"/>
    </xf>
    <xf numFmtId="0" fontId="29" fillId="11" borderId="0" applyNumberFormat="0" applyBorder="0" applyAlignment="0" applyProtection="0">
      <alignment vertical="center"/>
    </xf>
    <xf numFmtId="0" fontId="30" fillId="10" borderId="0" applyNumberFormat="0" applyBorder="0" applyAlignment="0" applyProtection="0">
      <alignment vertical="center"/>
    </xf>
  </cellStyleXfs>
  <cellXfs count="135">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1" fillId="0" borderId="0" xfId="0" applyFont="1" applyFill="1">
      <alignment vertical="center"/>
    </xf>
    <xf numFmtId="0" fontId="2" fillId="0" borderId="0" xfId="0" applyFont="1" applyFill="1">
      <alignment vertical="center"/>
    </xf>
    <xf numFmtId="177" fontId="0" fillId="0" borderId="0" xfId="0" applyNumberFormat="1" applyFill="1" applyAlignment="1">
      <alignment horizontal="righ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0" fillId="0" borderId="1" xfId="0" applyFill="1" applyBorder="1" applyAlignment="1">
      <alignment horizontal="center" vertical="center"/>
    </xf>
    <xf numFmtId="177" fontId="0" fillId="0" borderId="1" xfId="0" applyNumberFormat="1" applyFill="1" applyBorder="1" applyAlignment="1">
      <alignment horizontal="right" vertical="center"/>
    </xf>
    <xf numFmtId="180" fontId="5" fillId="0" borderId="1" xfId="0" applyNumberFormat="1" applyFont="1" applyFill="1" applyBorder="1" applyAlignment="1">
      <alignment horizontal="right" vertical="center"/>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xf>
    <xf numFmtId="177" fontId="5" fillId="0" borderId="1" xfId="0" applyNumberFormat="1" applyFont="1" applyFill="1" applyBorder="1" applyAlignment="1">
      <alignment horizontal="right" vertical="center"/>
    </xf>
    <xf numFmtId="0" fontId="5" fillId="0" borderId="2"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177" fontId="2" fillId="0" borderId="1" xfId="0" applyNumberFormat="1" applyFont="1" applyFill="1" applyBorder="1" applyAlignment="1">
      <alignment horizontal="right" vertical="center"/>
    </xf>
    <xf numFmtId="0" fontId="2" fillId="0" borderId="1" xfId="0" applyFont="1" applyFill="1" applyBorder="1">
      <alignment vertical="center"/>
    </xf>
    <xf numFmtId="176" fontId="5" fillId="0" borderId="1" xfId="0" applyNumberFormat="1" applyFont="1" applyFill="1" applyBorder="1" applyAlignment="1">
      <alignment horizontal="right" vertical="center"/>
    </xf>
    <xf numFmtId="0" fontId="5"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2" xfId="0" applyFill="1" applyBorder="1" applyAlignment="1">
      <alignment horizontal="center" vertical="center" wrapText="1"/>
    </xf>
    <xf numFmtId="0" fontId="7"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1" xfId="0" applyFont="1" applyFill="1" applyBorder="1" applyAlignment="1">
      <alignment horizontal="center" vertical="center"/>
    </xf>
    <xf numFmtId="177" fontId="1" fillId="0" borderId="1" xfId="0" applyNumberFormat="1" applyFont="1" applyFill="1" applyBorder="1" applyAlignment="1">
      <alignment horizontal="right" vertical="center"/>
    </xf>
    <xf numFmtId="0" fontId="0" fillId="0" borderId="5" xfId="0" applyFill="1" applyBorder="1" applyAlignment="1">
      <alignment horizontal="center" vertical="center"/>
    </xf>
    <xf numFmtId="0" fontId="0" fillId="0" borderId="5" xfId="0" applyFill="1" applyBorder="1" applyAlignment="1">
      <alignment horizontal="center" vertical="center" wrapText="1"/>
    </xf>
    <xf numFmtId="31" fontId="0" fillId="0" borderId="0" xfId="0" applyNumberFormat="1" applyFill="1">
      <alignment vertical="center"/>
    </xf>
    <xf numFmtId="176" fontId="7" fillId="0" borderId="1" xfId="0" applyNumberFormat="1" applyFont="1" applyFill="1" applyBorder="1" applyAlignment="1">
      <alignment horizontal="right" vertical="center"/>
    </xf>
    <xf numFmtId="180" fontId="1" fillId="0" borderId="1" xfId="0" applyNumberFormat="1" applyFont="1" applyFill="1" applyBorder="1" applyAlignment="1">
      <alignment horizontal="right" vertical="center"/>
    </xf>
    <xf numFmtId="0" fontId="2" fillId="0" borderId="1" xfId="0" applyFont="1" applyFill="1" applyBorder="1" applyAlignment="1">
      <alignment horizontal="center" vertical="center"/>
    </xf>
    <xf numFmtId="176" fontId="1" fillId="0" borderId="1" xfId="0" applyNumberFormat="1" applyFont="1" applyFill="1" applyBorder="1" applyAlignment="1">
      <alignment horizontal="right" vertical="center"/>
    </xf>
    <xf numFmtId="0" fontId="1" fillId="0" borderId="1" xfId="0" applyFont="1" applyFill="1" applyBorder="1" applyAlignment="1">
      <alignment vertical="center" wrapText="1"/>
    </xf>
    <xf numFmtId="0" fontId="8" fillId="0" borderId="0" xfId="0" applyFont="1" applyFill="1" applyAlignment="1">
      <alignment horizontal="center" vertical="center"/>
    </xf>
    <xf numFmtId="0" fontId="9" fillId="0" borderId="1" xfId="0" applyFont="1" applyFill="1" applyBorder="1" applyAlignment="1">
      <alignment horizontal="center" vertical="center"/>
    </xf>
    <xf numFmtId="177" fontId="9" fillId="0" borderId="1" xfId="0" applyNumberFormat="1" applyFont="1" applyFill="1" applyBorder="1" applyAlignment="1">
      <alignment horizontal="right" vertical="center"/>
    </xf>
    <xf numFmtId="0" fontId="0" fillId="0" borderId="1" xfId="0" applyFont="1" applyFill="1" applyBorder="1" applyAlignment="1">
      <alignment horizontal="center" vertical="center"/>
    </xf>
    <xf numFmtId="49" fontId="0" fillId="0" borderId="1" xfId="0" applyNumberForma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177" fontId="0" fillId="0" borderId="3" xfId="0" applyNumberFormat="1" applyFill="1" applyBorder="1" applyAlignment="1">
      <alignment horizontal="center" vertical="center"/>
    </xf>
    <xf numFmtId="0" fontId="3" fillId="0" borderId="0" xfId="0" applyFont="1" applyAlignment="1">
      <alignment horizontal="center" vertical="center"/>
    </xf>
    <xf numFmtId="0" fontId="10" fillId="0" borderId="1" xfId="0" applyFont="1" applyBorder="1" applyAlignment="1">
      <alignment horizontal="center" vertical="center"/>
    </xf>
    <xf numFmtId="0" fontId="0" fillId="0" borderId="6" xfId="0" applyFont="1" applyBorder="1" applyAlignment="1">
      <alignment horizontal="center" vertical="center"/>
    </xf>
    <xf numFmtId="0" fontId="11" fillId="0" borderId="1" xfId="0" applyFont="1" applyFill="1" applyBorder="1" applyAlignment="1">
      <alignment horizontal="center" vertical="center"/>
    </xf>
    <xf numFmtId="0" fontId="0" fillId="0" borderId="1" xfId="0" applyNumberFormat="1" applyFont="1" applyBorder="1" applyAlignment="1">
      <alignment horizontal="center" vertical="center"/>
    </xf>
    <xf numFmtId="177" fontId="0" fillId="0" borderId="2" xfId="0" applyNumberFormat="1" applyFont="1" applyBorder="1" applyAlignment="1">
      <alignment horizontal="right" vertical="center"/>
    </xf>
    <xf numFmtId="177" fontId="0" fillId="0" borderId="6" xfId="0" applyNumberFormat="1" applyFont="1" applyBorder="1" applyAlignment="1">
      <alignment horizontal="right" vertical="center"/>
    </xf>
    <xf numFmtId="0" fontId="0" fillId="0" borderId="1" xfId="0" applyFont="1" applyBorder="1" applyAlignment="1">
      <alignment horizontal="center" vertical="center"/>
    </xf>
    <xf numFmtId="0" fontId="5" fillId="2" borderId="1" xfId="0" applyNumberFormat="1" applyFont="1" applyFill="1" applyBorder="1" applyAlignment="1">
      <alignment horizontal="center" vertical="center"/>
    </xf>
    <xf numFmtId="177" fontId="0" fillId="0" borderId="1" xfId="0" applyNumberFormat="1" applyFont="1" applyBorder="1" applyAlignment="1">
      <alignment horizontal="right" vertical="center"/>
    </xf>
    <xf numFmtId="179" fontId="5" fillId="2" borderId="1" xfId="0" applyNumberFormat="1" applyFont="1" applyFill="1" applyBorder="1" applyAlignment="1">
      <alignment horizontal="center" vertical="center"/>
    </xf>
    <xf numFmtId="179" fontId="0" fillId="0" borderId="1" xfId="0" applyNumberFormat="1" applyFont="1" applyBorder="1" applyAlignment="1">
      <alignment horizontal="center" vertical="center"/>
    </xf>
    <xf numFmtId="179" fontId="1" fillId="0" borderId="1" xfId="0" applyNumberFormat="1" applyFont="1" applyBorder="1" applyAlignment="1">
      <alignment horizontal="center" vertical="center"/>
    </xf>
    <xf numFmtId="177" fontId="1" fillId="0" borderId="6" xfId="0" applyNumberFormat="1" applyFont="1" applyBorder="1" applyAlignment="1">
      <alignment horizontal="right" vertical="center"/>
    </xf>
    <xf numFmtId="0" fontId="0" fillId="0" borderId="1" xfId="0" applyFont="1" applyBorder="1">
      <alignment vertical="center"/>
    </xf>
    <xf numFmtId="0" fontId="5" fillId="0" borderId="1" xfId="0" applyNumberFormat="1" applyFont="1" applyBorder="1" applyAlignment="1">
      <alignment horizontal="center" vertical="center"/>
    </xf>
    <xf numFmtId="177" fontId="1" fillId="0" borderId="1" xfId="0" applyNumberFormat="1" applyFont="1" applyBorder="1" applyAlignment="1">
      <alignment horizontal="right" vertical="center"/>
    </xf>
    <xf numFmtId="0" fontId="1" fillId="0" borderId="1" xfId="0" applyNumberFormat="1"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177" fontId="2" fillId="0" borderId="1" xfId="0" applyNumberFormat="1" applyFont="1" applyBorder="1" applyAlignment="1">
      <alignment horizontal="right" vertical="center"/>
    </xf>
    <xf numFmtId="177" fontId="12" fillId="0" borderId="1" xfId="0" applyNumberFormat="1" applyFont="1" applyBorder="1" applyAlignment="1">
      <alignment horizontal="right" vertical="center"/>
    </xf>
    <xf numFmtId="0" fontId="2" fillId="0" borderId="1" xfId="0" applyFont="1" applyBorder="1">
      <alignment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3" fillId="0" borderId="0" xfId="0" applyFont="1" applyAlignment="1">
      <alignment horizontal="justify" vertical="center"/>
    </xf>
    <xf numFmtId="178" fontId="0" fillId="0" borderId="0" xfId="0" applyNumberFormat="1">
      <alignmen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4" fillId="0" borderId="0" xfId="0" applyFont="1" applyFill="1" applyBorder="1" applyAlignment="1">
      <alignment horizontal="center" vertical="center"/>
    </xf>
    <xf numFmtId="10" fontId="14" fillId="0" borderId="0" xfId="11" applyNumberFormat="1" applyFont="1" applyFill="1" applyBorder="1" applyAlignment="1">
      <alignment vertical="center"/>
    </xf>
    <xf numFmtId="0" fontId="16" fillId="0" borderId="0" xfId="0" applyFont="1" applyFill="1" applyBorder="1" applyAlignment="1">
      <alignment horizontal="center" vertical="center" wrapText="1"/>
    </xf>
    <xf numFmtId="10" fontId="16" fillId="0" borderId="0" xfId="11" applyNumberFormat="1"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18" fillId="3" borderId="1" xfId="0" applyFont="1" applyFill="1" applyBorder="1" applyAlignment="1">
      <alignment horizontal="center" vertical="center"/>
    </xf>
    <xf numFmtId="0" fontId="18"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10" fontId="19" fillId="3" borderId="1" xfId="11" applyNumberFormat="1" applyFont="1" applyFill="1" applyBorder="1" applyAlignment="1">
      <alignment horizontal="center" vertical="center" wrapText="1"/>
    </xf>
    <xf numFmtId="0" fontId="20"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14" fillId="0" borderId="1" xfId="0" applyFont="1" applyFill="1" applyBorder="1" applyAlignment="1">
      <alignment horizontal="center" vertical="center"/>
    </xf>
    <xf numFmtId="10" fontId="14" fillId="0" borderId="1" xfId="11" applyNumberFormat="1" applyFont="1" applyFill="1" applyBorder="1" applyAlignment="1">
      <alignment horizontal="center" vertical="center"/>
    </xf>
    <xf numFmtId="0" fontId="20" fillId="4" borderId="7"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23" fillId="4" borderId="1" xfId="0" applyFont="1" applyFill="1" applyBorder="1" applyAlignment="1">
      <alignment horizontal="center" vertical="center" wrapText="1"/>
    </xf>
    <xf numFmtId="10" fontId="14" fillId="0" borderId="1" xfId="11" applyNumberFormat="1" applyFont="1" applyFill="1" applyBorder="1" applyAlignment="1">
      <alignment vertical="center"/>
    </xf>
    <xf numFmtId="0" fontId="2" fillId="0" borderId="1" xfId="0" applyFont="1" applyFill="1" applyBorder="1" applyAlignment="1">
      <alignment vertical="center"/>
    </xf>
    <xf numFmtId="0" fontId="15" fillId="0" borderId="0" xfId="0" applyFont="1" applyFill="1" applyBorder="1" applyAlignment="1">
      <alignment horizontal="center" vertical="center"/>
    </xf>
    <xf numFmtId="0" fontId="24" fillId="0" borderId="0" xfId="0" applyFont="1" applyFill="1" applyBorder="1" applyAlignment="1">
      <alignment vertical="center"/>
    </xf>
    <xf numFmtId="0" fontId="25" fillId="4" borderId="0" xfId="0" applyFont="1" applyFill="1" applyAlignment="1">
      <alignment horizontal="center" vertical="center" wrapText="1"/>
    </xf>
    <xf numFmtId="0" fontId="2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0" fillId="4" borderId="1" xfId="0" applyFont="1" applyFill="1" applyBorder="1" applyAlignment="1">
      <alignment vertical="center" wrapText="1"/>
    </xf>
    <xf numFmtId="0" fontId="21" fillId="4" borderId="1" xfId="0" applyFont="1" applyFill="1" applyBorder="1" applyAlignment="1">
      <alignment vertical="center" wrapText="1"/>
    </xf>
    <xf numFmtId="0" fontId="20" fillId="4" borderId="6" xfId="0" applyFont="1" applyFill="1" applyBorder="1" applyAlignment="1">
      <alignment vertical="center" wrapText="1"/>
    </xf>
    <xf numFmtId="0" fontId="20" fillId="4" borderId="8" xfId="0" applyFont="1" applyFill="1" applyBorder="1" applyAlignment="1">
      <alignment vertical="center" wrapText="1"/>
    </xf>
    <xf numFmtId="0" fontId="21" fillId="4" borderId="8" xfId="0" applyFont="1" applyFill="1" applyBorder="1" applyAlignment="1">
      <alignment vertical="center" wrapText="1"/>
    </xf>
    <xf numFmtId="0" fontId="20" fillId="4" borderId="7" xfId="0" applyFont="1" applyFill="1" applyBorder="1" applyAlignment="1">
      <alignment vertical="center" wrapText="1"/>
    </xf>
    <xf numFmtId="0" fontId="20" fillId="4" borderId="9" xfId="0" applyFont="1" applyFill="1" applyBorder="1" applyAlignment="1">
      <alignment vertical="center" wrapText="1"/>
    </xf>
    <xf numFmtId="0" fontId="21" fillId="4" borderId="11" xfId="0" applyFont="1" applyFill="1" applyBorder="1" applyAlignment="1">
      <alignment vertical="center" wrapText="1"/>
    </xf>
    <xf numFmtId="0" fontId="20" fillId="4" borderId="10" xfId="0" applyFont="1" applyFill="1" applyBorder="1" applyAlignment="1">
      <alignment horizontal="center" vertical="center" wrapText="1"/>
    </xf>
    <xf numFmtId="0" fontId="20" fillId="4" borderId="10" xfId="0" applyFont="1" applyFill="1" applyBorder="1" applyAlignment="1">
      <alignment vertical="center" wrapText="1"/>
    </xf>
    <xf numFmtId="0" fontId="28" fillId="0" borderId="1" xfId="0" applyFont="1" applyFill="1" applyBorder="1" applyAlignment="1">
      <alignment vertical="center" wrapText="1"/>
    </xf>
    <xf numFmtId="0" fontId="11" fillId="0" borderId="1" xfId="0" applyFont="1" applyFill="1" applyBorder="1" applyAlignment="1">
      <alignment vertical="center" wrapText="1"/>
    </xf>
    <xf numFmtId="0" fontId="20" fillId="0" borderId="7" xfId="0" applyFont="1" applyFill="1" applyBorder="1" applyAlignment="1">
      <alignment vertical="center" wrapText="1"/>
    </xf>
    <xf numFmtId="0" fontId="20" fillId="4" borderId="11" xfId="0" applyFont="1" applyFill="1" applyBorder="1" applyAlignment="1">
      <alignment vertical="center" wrapText="1"/>
    </xf>
    <xf numFmtId="0" fontId="20" fillId="4" borderId="8" xfId="0" applyFont="1" applyFill="1" applyBorder="1" applyAlignment="1">
      <alignment horizontal="center" vertical="center" wrapText="1"/>
    </xf>
    <xf numFmtId="0" fontId="23" fillId="4" borderId="6" xfId="0" applyFont="1" applyFill="1" applyBorder="1" applyAlignment="1">
      <alignment vertical="center" wrapText="1"/>
    </xf>
    <xf numFmtId="0" fontId="23" fillId="4" borderId="8"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0" vertOverflow="ellipsis" vert="horz" wrap="square" anchor="ctr" anchorCtr="1"/>
          <a:lstStyle/>
          <a:p>
            <a:pPr>
              <a:defRPr lang="zh-CN" sz="1600" b="1" i="0" u="none" strike="noStrike" kern="1200" baseline="0">
                <a:solidFill>
                  <a:schemeClr val="tx2"/>
                </a:solidFill>
                <a:latin typeface="+mn-lt"/>
                <a:ea typeface="+mn-ea"/>
                <a:cs typeface="+mn-cs"/>
              </a:defRPr>
            </a:pPr>
            <a:r>
              <a:t>绩效评价指标分值折线图</a:t>
            </a:r>
          </a:p>
          <a:p>
            <a:pPr>
              <a:defRPr lang="zh-CN" sz="1600" b="1" i="0" u="none" strike="noStrike" kern="1200" baseline="0">
                <a:solidFill>
                  <a:schemeClr val="tx2"/>
                </a:solidFill>
                <a:latin typeface="+mn-lt"/>
                <a:ea typeface="+mn-ea"/>
                <a:cs typeface="+mn-cs"/>
              </a:defRPr>
            </a:pPr>
          </a:p>
        </c:rich>
      </c:tx>
      <c:layout/>
      <c:overlay val="0"/>
      <c:spPr>
        <a:noFill/>
        <a:ln>
          <a:noFill/>
        </a:ln>
        <a:effectLst/>
      </c:spPr>
    </c:title>
    <c:autoTitleDeleted val="0"/>
    <c:plotArea>
      <c:layout>
        <c:manualLayout>
          <c:layoutTarget val="inner"/>
          <c:xMode val="edge"/>
          <c:yMode val="edge"/>
          <c:x val="0.152184868629313"/>
          <c:y val="0.135976287513894"/>
          <c:w val="0.844649572649573"/>
          <c:h val="0.627491663579103"/>
        </c:manualLayout>
      </c:layout>
      <c:lineChart>
        <c:grouping val="standard"/>
        <c:varyColors val="0"/>
        <c:ser>
          <c:idx val="0"/>
          <c:order val="0"/>
          <c:tx>
            <c:strRef>
              <c:f>指标分析表!$K$2</c:f>
              <c:strCache>
                <c:ptCount val="1"/>
                <c:pt idx="0">
                  <c:v>指标分值</c:v>
                </c:pt>
              </c:strCache>
            </c:strRef>
          </c:tx>
          <c:spPr>
            <a:ln w="31750" cap="rnd">
              <a:solidFill>
                <a:schemeClr val="accent5">
                  <a:shade val="76667"/>
                </a:schemeClr>
              </a:solidFill>
              <a:round/>
            </a:ln>
            <a:effectLst/>
          </c:spPr>
          <c:marker>
            <c:symbol val="none"/>
          </c:marker>
          <c:dLbls>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tx2"/>
                    </a:solidFill>
                    <a:latin typeface="+mn-lt"/>
                    <a:ea typeface="+mn-ea"/>
                    <a:cs typeface="+mn-cs"/>
                  </a:defRPr>
                </a:pP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指标分析表!$L$1:$V$1</c:f>
              <c:strCache>
                <c:ptCount val="11"/>
                <c:pt idx="0">
                  <c:v>项目目标</c:v>
                </c:pt>
                <c:pt idx="1">
                  <c:v>决策过程</c:v>
                </c:pt>
                <c:pt idx="2">
                  <c:v>资金分配</c:v>
                </c:pt>
                <c:pt idx="3">
                  <c:v>资金到位</c:v>
                </c:pt>
                <c:pt idx="4">
                  <c:v>资金管理</c:v>
                </c:pt>
                <c:pt idx="5">
                  <c:v>组织实施</c:v>
                </c:pt>
                <c:pt idx="6">
                  <c:v>工作管理</c:v>
                </c:pt>
                <c:pt idx="7">
                  <c:v>项目产出</c:v>
                </c:pt>
                <c:pt idx="8">
                  <c:v>社会效益</c:v>
                </c:pt>
                <c:pt idx="9">
                  <c:v>可持续影响</c:v>
                </c:pt>
                <c:pt idx="10">
                  <c:v>合计</c:v>
                </c:pt>
              </c:strCache>
            </c:strRef>
          </c:cat>
          <c:val>
            <c:numRef>
              <c:f>指标分析表!$L$2:$V$2</c:f>
              <c:numCache>
                <c:formatCode>General</c:formatCode>
                <c:ptCount val="11"/>
                <c:pt idx="0">
                  <c:v>2</c:v>
                </c:pt>
                <c:pt idx="1">
                  <c:v>4</c:v>
                </c:pt>
                <c:pt idx="2">
                  <c:v>4</c:v>
                </c:pt>
                <c:pt idx="3">
                  <c:v>6</c:v>
                </c:pt>
                <c:pt idx="4">
                  <c:v>12</c:v>
                </c:pt>
                <c:pt idx="5">
                  <c:v>14</c:v>
                </c:pt>
                <c:pt idx="6">
                  <c:v>8</c:v>
                </c:pt>
                <c:pt idx="7">
                  <c:v>38</c:v>
                </c:pt>
                <c:pt idx="8">
                  <c:v>6</c:v>
                </c:pt>
                <c:pt idx="9">
                  <c:v>6</c:v>
                </c:pt>
                <c:pt idx="10">
                  <c:v>100</c:v>
                </c:pt>
              </c:numCache>
            </c:numRef>
          </c:val>
          <c:smooth val="0"/>
        </c:ser>
        <c:ser>
          <c:idx val="1"/>
          <c:order val="1"/>
          <c:tx>
            <c:strRef>
              <c:f>指标分析表!$K$3</c:f>
              <c:strCache>
                <c:ptCount val="1"/>
                <c:pt idx="0">
                  <c:v>最终得分</c:v>
                </c:pt>
              </c:strCache>
            </c:strRef>
          </c:tx>
          <c:spPr>
            <a:ln w="31750" cap="rnd">
              <a:solidFill>
                <a:schemeClr val="accent5">
                  <a:tint val="76667"/>
                </a:schemeClr>
              </a:solidFill>
              <a:round/>
            </a:ln>
            <a:effectLst/>
          </c:spPr>
          <c:marker>
            <c:symbol val="none"/>
          </c:marker>
          <c:dLbls>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tx2"/>
                    </a:solidFill>
                    <a:latin typeface="+mn-lt"/>
                    <a:ea typeface="+mn-ea"/>
                    <a:cs typeface="+mn-cs"/>
                  </a:defRPr>
                </a:pP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指标分析表!$L$1:$V$1</c:f>
              <c:strCache>
                <c:ptCount val="11"/>
                <c:pt idx="0">
                  <c:v>项目目标</c:v>
                </c:pt>
                <c:pt idx="1">
                  <c:v>决策过程</c:v>
                </c:pt>
                <c:pt idx="2">
                  <c:v>资金分配</c:v>
                </c:pt>
                <c:pt idx="3">
                  <c:v>资金到位</c:v>
                </c:pt>
                <c:pt idx="4">
                  <c:v>资金管理</c:v>
                </c:pt>
                <c:pt idx="5">
                  <c:v>组织实施</c:v>
                </c:pt>
                <c:pt idx="6">
                  <c:v>工作管理</c:v>
                </c:pt>
                <c:pt idx="7">
                  <c:v>项目产出</c:v>
                </c:pt>
                <c:pt idx="8">
                  <c:v>社会效益</c:v>
                </c:pt>
                <c:pt idx="9">
                  <c:v>可持续影响</c:v>
                </c:pt>
                <c:pt idx="10">
                  <c:v>合计</c:v>
                </c:pt>
              </c:strCache>
            </c:strRef>
          </c:cat>
          <c:val>
            <c:numRef>
              <c:f>指标分析表!$L$3:$V$3</c:f>
              <c:numCache>
                <c:formatCode>General</c:formatCode>
                <c:ptCount val="11"/>
                <c:pt idx="0">
                  <c:v>2</c:v>
                </c:pt>
                <c:pt idx="1">
                  <c:v>4</c:v>
                </c:pt>
                <c:pt idx="2">
                  <c:v>2</c:v>
                </c:pt>
                <c:pt idx="3">
                  <c:v>6</c:v>
                </c:pt>
                <c:pt idx="4">
                  <c:v>5.5</c:v>
                </c:pt>
                <c:pt idx="5">
                  <c:v>9</c:v>
                </c:pt>
                <c:pt idx="6">
                  <c:v>3</c:v>
                </c:pt>
                <c:pt idx="7">
                  <c:v>27</c:v>
                </c:pt>
                <c:pt idx="8">
                  <c:v>5.5</c:v>
                </c:pt>
                <c:pt idx="9">
                  <c:v>5</c:v>
                </c:pt>
                <c:pt idx="10">
                  <c:v>69</c:v>
                </c:pt>
              </c:numCache>
            </c:numRef>
          </c:val>
          <c:smooth val="0"/>
        </c:ser>
        <c:dLbls>
          <c:showLegendKey val="0"/>
          <c:showVal val="1"/>
          <c:showCatName val="0"/>
          <c:showSerName val="0"/>
          <c:showPercent val="0"/>
          <c:showBubbleSize val="0"/>
        </c:dLbls>
        <c:marker val="0"/>
        <c:smooth val="0"/>
        <c:axId val="711370423"/>
        <c:axId val="58577164"/>
      </c:lineChart>
      <c:catAx>
        <c:axId val="711370423"/>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0" vertOverflow="ellipsis" vert="horz" wrap="square" anchor="ctr" anchorCtr="1"/>
          <a:lstStyle/>
          <a:p>
            <a:pPr>
              <a:defRPr lang="zh-CN" sz="900" b="0" i="0" u="none" strike="noStrike" kern="1200" baseline="0">
                <a:solidFill>
                  <a:schemeClr val="tx2"/>
                </a:solidFill>
                <a:latin typeface="+mn-lt"/>
                <a:ea typeface="+mn-ea"/>
                <a:cs typeface="+mn-cs"/>
              </a:defRPr>
            </a:pPr>
          </a:p>
        </c:txPr>
        <c:crossAx val="58577164"/>
        <c:crosses val="autoZero"/>
        <c:auto val="1"/>
        <c:lblAlgn val="ctr"/>
        <c:lblOffset val="100"/>
        <c:noMultiLvlLbl val="0"/>
      </c:catAx>
      <c:valAx>
        <c:axId val="5857716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zh-CN" sz="900" b="0" i="0" u="none" strike="noStrike" kern="1200" baseline="0">
                <a:solidFill>
                  <a:schemeClr val="tx2"/>
                </a:solidFill>
                <a:latin typeface="+mn-lt"/>
                <a:ea typeface="+mn-ea"/>
                <a:cs typeface="+mn-cs"/>
              </a:defRPr>
            </a:pPr>
          </a:p>
        </c:txPr>
        <c:crossAx val="711370423"/>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0" vertOverflow="ellipsis" vert="horz" wrap="square" anchor="ctr" anchorCtr="1"/>
          <a:lstStyle/>
          <a:p>
            <a:pPr>
              <a:defRPr lang="zh-CN" sz="900" b="0" i="0" u="none" strike="noStrike" kern="1200" baseline="0">
                <a:solidFill>
                  <a:schemeClr val="tx2"/>
                </a:solidFill>
                <a:latin typeface="+mn-lt"/>
                <a:ea typeface="+mn-ea"/>
                <a:cs typeface="+mn-cs"/>
              </a:defRPr>
            </a:pPr>
          </a:p>
        </c:txPr>
      </c:dTable>
      <c:spPr>
        <a:noFill/>
        <a:ln>
          <a:noFill/>
        </a:ln>
        <a:effectLst/>
      </c:spPr>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0"/>
    </a:gradFill>
    <a:ln w="9525" cap="flat" cmpd="sng" algn="ctr">
      <a:solidFill>
        <a:schemeClr val="tx2">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11</xdr:col>
      <xdr:colOff>262255</xdr:colOff>
      <xdr:row>6</xdr:row>
      <xdr:rowOff>105410</xdr:rowOff>
    </xdr:from>
    <xdr:to>
      <xdr:col>20</xdr:col>
      <xdr:colOff>231775</xdr:colOff>
      <xdr:row>25</xdr:row>
      <xdr:rowOff>94615</xdr:rowOff>
    </xdr:to>
    <xdr:graphicFrame>
      <xdr:nvGraphicFramePr>
        <xdr:cNvPr id="2" name="图表 1"/>
        <xdr:cNvGraphicFramePr/>
      </xdr:nvGraphicFramePr>
      <xdr:xfrm>
        <a:off x="6813550" y="2140585"/>
        <a:ext cx="6010275" cy="342773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tabSelected="1" view="pageBreakPreview" zoomScaleNormal="100" zoomScaleSheetLayoutView="100" topLeftCell="A34" workbookViewId="0">
      <selection activeCell="E36" sqref="E36"/>
    </sheetView>
  </sheetViews>
  <sheetFormatPr defaultColWidth="9" defaultRowHeight="14.25" outlineLevelCol="7"/>
  <cols>
    <col min="1" max="1" width="9.375" style="113" customWidth="1"/>
    <col min="2" max="2" width="10" style="113" customWidth="1"/>
    <col min="3" max="3" width="13.75" style="113" customWidth="1"/>
    <col min="4" max="4" width="32" style="81" customWidth="1"/>
    <col min="5" max="5" width="38.625" style="81" customWidth="1"/>
    <col min="6" max="6" width="5.375" style="113" customWidth="1"/>
    <col min="7" max="7" width="4.875" style="113" customWidth="1"/>
    <col min="8" max="8" width="15.625" style="81" customWidth="1"/>
    <col min="9" max="16384" width="9" style="81"/>
  </cols>
  <sheetData>
    <row r="1" s="81" customFormat="1" ht="51" customHeight="1" spans="1:8">
      <c r="A1" s="115" t="s">
        <v>0</v>
      </c>
      <c r="B1" s="115"/>
      <c r="C1" s="115"/>
      <c r="D1" s="115"/>
      <c r="E1" s="115"/>
      <c r="F1" s="115"/>
      <c r="G1" s="115"/>
      <c r="H1" s="115"/>
    </row>
    <row r="2" s="113" customFormat="1" ht="29.25" spans="1:8">
      <c r="A2" s="116" t="s">
        <v>1</v>
      </c>
      <c r="B2" s="116" t="s">
        <v>2</v>
      </c>
      <c r="C2" s="116" t="s">
        <v>3</v>
      </c>
      <c r="D2" s="116" t="s">
        <v>4</v>
      </c>
      <c r="E2" s="116" t="s">
        <v>5</v>
      </c>
      <c r="F2" s="116" t="s">
        <v>6</v>
      </c>
      <c r="G2" s="117" t="s">
        <v>7</v>
      </c>
      <c r="H2" s="116" t="s">
        <v>8</v>
      </c>
    </row>
    <row r="3" s="81" customFormat="1" ht="57" spans="1:8">
      <c r="A3" s="92" t="s">
        <v>9</v>
      </c>
      <c r="B3" s="92" t="s">
        <v>10</v>
      </c>
      <c r="C3" s="92" t="s">
        <v>11</v>
      </c>
      <c r="D3" s="118" t="s">
        <v>12</v>
      </c>
      <c r="E3" s="118" t="s">
        <v>13</v>
      </c>
      <c r="F3" s="93">
        <v>2</v>
      </c>
      <c r="G3" s="93">
        <v>2</v>
      </c>
      <c r="H3" s="119"/>
    </row>
    <row r="4" s="81" customFormat="1" ht="84.75" spans="1:8">
      <c r="A4" s="93"/>
      <c r="B4" s="92" t="s">
        <v>14</v>
      </c>
      <c r="C4" s="92" t="s">
        <v>15</v>
      </c>
      <c r="D4" s="118" t="s">
        <v>16</v>
      </c>
      <c r="E4" s="118" t="s">
        <v>17</v>
      </c>
      <c r="F4" s="93">
        <v>2</v>
      </c>
      <c r="G4" s="93">
        <v>2</v>
      </c>
      <c r="H4" s="119"/>
    </row>
    <row r="5" s="81" customFormat="1" ht="42" spans="1:8">
      <c r="A5" s="93"/>
      <c r="B5" s="93"/>
      <c r="C5" s="92" t="s">
        <v>18</v>
      </c>
      <c r="D5" s="118" t="s">
        <v>19</v>
      </c>
      <c r="E5" s="118" t="s">
        <v>20</v>
      </c>
      <c r="F5" s="93">
        <v>2</v>
      </c>
      <c r="G5" s="93">
        <v>2</v>
      </c>
      <c r="H5" s="119"/>
    </row>
    <row r="6" s="81" customFormat="1" ht="42" spans="1:8">
      <c r="A6" s="93"/>
      <c r="B6" s="92" t="s">
        <v>21</v>
      </c>
      <c r="C6" s="92" t="s">
        <v>22</v>
      </c>
      <c r="D6" s="118" t="s">
        <v>23</v>
      </c>
      <c r="E6" s="118" t="s">
        <v>24</v>
      </c>
      <c r="F6" s="93">
        <v>2</v>
      </c>
      <c r="G6" s="93">
        <v>1</v>
      </c>
      <c r="H6" s="118" t="s">
        <v>25</v>
      </c>
    </row>
    <row r="7" s="81" customFormat="1" ht="42" spans="1:8">
      <c r="A7" s="93"/>
      <c r="B7" s="93"/>
      <c r="C7" s="92" t="s">
        <v>26</v>
      </c>
      <c r="D7" s="118" t="s">
        <v>27</v>
      </c>
      <c r="E7" s="118" t="s">
        <v>28</v>
      </c>
      <c r="F7" s="93">
        <v>2</v>
      </c>
      <c r="G7" s="93">
        <v>1</v>
      </c>
      <c r="H7" s="118" t="s">
        <v>29</v>
      </c>
    </row>
    <row r="8" s="81" customFormat="1" ht="42" spans="1:8">
      <c r="A8" s="96" t="s">
        <v>30</v>
      </c>
      <c r="B8" s="96" t="s">
        <v>31</v>
      </c>
      <c r="C8" s="104" t="s">
        <v>32</v>
      </c>
      <c r="D8" s="120" t="s">
        <v>33</v>
      </c>
      <c r="E8" s="121" t="s">
        <v>34</v>
      </c>
      <c r="F8" s="97">
        <v>2</v>
      </c>
      <c r="G8" s="97">
        <v>2</v>
      </c>
      <c r="H8" s="122"/>
    </row>
    <row r="9" s="81" customFormat="1" ht="42.75" spans="1:8">
      <c r="A9" s="98"/>
      <c r="B9" s="98"/>
      <c r="C9" s="96" t="s">
        <v>35</v>
      </c>
      <c r="D9" s="123" t="s">
        <v>36</v>
      </c>
      <c r="E9" s="122" t="s">
        <v>37</v>
      </c>
      <c r="F9" s="97">
        <v>2</v>
      </c>
      <c r="G9" s="97">
        <v>2</v>
      </c>
      <c r="H9" s="122"/>
    </row>
    <row r="10" s="81" customFormat="1" ht="28.5" spans="1:8">
      <c r="A10" s="98"/>
      <c r="B10" s="99"/>
      <c r="C10" s="96" t="s">
        <v>38</v>
      </c>
      <c r="D10" s="123" t="s">
        <v>39</v>
      </c>
      <c r="E10" s="122" t="s">
        <v>40</v>
      </c>
      <c r="F10" s="97">
        <v>2</v>
      </c>
      <c r="G10" s="97">
        <v>2</v>
      </c>
      <c r="H10" s="122"/>
    </row>
    <row r="11" s="81" customFormat="1" ht="28.5" spans="1:8">
      <c r="A11" s="98"/>
      <c r="B11" s="100" t="s">
        <v>41</v>
      </c>
      <c r="C11" s="96" t="s">
        <v>42</v>
      </c>
      <c r="D11" s="123" t="s">
        <v>43</v>
      </c>
      <c r="E11" s="122" t="s">
        <v>44</v>
      </c>
      <c r="F11" s="97">
        <v>3</v>
      </c>
      <c r="G11" s="97">
        <v>0</v>
      </c>
      <c r="H11" s="121" t="s">
        <v>45</v>
      </c>
    </row>
    <row r="12" s="81" customFormat="1" ht="42.75" spans="1:8">
      <c r="A12" s="98"/>
      <c r="B12" s="99"/>
      <c r="C12" s="103" t="s">
        <v>46</v>
      </c>
      <c r="D12" s="124" t="s">
        <v>47</v>
      </c>
      <c r="E12" s="125" t="s">
        <v>48</v>
      </c>
      <c r="F12" s="97">
        <v>4</v>
      </c>
      <c r="G12" s="97">
        <v>2</v>
      </c>
      <c r="H12" s="121" t="s">
        <v>49</v>
      </c>
    </row>
    <row r="13" s="81" customFormat="1" ht="28.5" spans="1:8">
      <c r="A13" s="98"/>
      <c r="B13" s="99"/>
      <c r="C13" s="92" t="s">
        <v>50</v>
      </c>
      <c r="D13" s="118" t="s">
        <v>51</v>
      </c>
      <c r="E13" s="119" t="s">
        <v>52</v>
      </c>
      <c r="F13" s="97">
        <v>2</v>
      </c>
      <c r="G13" s="97">
        <v>2</v>
      </c>
      <c r="H13" s="122"/>
    </row>
    <row r="14" s="81" customFormat="1" ht="56.25" spans="1:8">
      <c r="A14" s="98"/>
      <c r="B14" s="99"/>
      <c r="C14" s="103" t="s">
        <v>53</v>
      </c>
      <c r="D14" s="124" t="s">
        <v>54</v>
      </c>
      <c r="E14" s="121" t="s">
        <v>55</v>
      </c>
      <c r="F14" s="97">
        <v>3</v>
      </c>
      <c r="G14" s="97">
        <v>1.5</v>
      </c>
      <c r="H14" s="121" t="s">
        <v>56</v>
      </c>
    </row>
    <row r="15" s="81" customFormat="1" ht="28.5" spans="1:8">
      <c r="A15" s="98"/>
      <c r="B15" s="101" t="s">
        <v>57</v>
      </c>
      <c r="C15" s="126" t="s">
        <v>58</v>
      </c>
      <c r="D15" s="127" t="s">
        <v>59</v>
      </c>
      <c r="E15" s="122" t="s">
        <v>60</v>
      </c>
      <c r="F15" s="97">
        <v>2</v>
      </c>
      <c r="G15" s="97">
        <v>2</v>
      </c>
      <c r="H15" s="122"/>
    </row>
    <row r="16" s="81" customFormat="1" ht="28.5" spans="1:8">
      <c r="A16" s="98"/>
      <c r="B16" s="102"/>
      <c r="C16" s="126" t="s">
        <v>61</v>
      </c>
      <c r="D16" s="123" t="s">
        <v>62</v>
      </c>
      <c r="E16" s="122" t="s">
        <v>63</v>
      </c>
      <c r="F16" s="97">
        <v>2</v>
      </c>
      <c r="G16" s="97">
        <v>1</v>
      </c>
      <c r="H16" s="121" t="s">
        <v>64</v>
      </c>
    </row>
    <row r="17" s="81" customFormat="1" ht="71.25" spans="1:8">
      <c r="A17" s="98"/>
      <c r="B17" s="102"/>
      <c r="C17" s="98" t="s">
        <v>65</v>
      </c>
      <c r="D17" s="123" t="s">
        <v>66</v>
      </c>
      <c r="E17" s="122" t="s">
        <v>67</v>
      </c>
      <c r="F17" s="97">
        <v>4</v>
      </c>
      <c r="G17" s="97">
        <v>2</v>
      </c>
      <c r="H17" s="121" t="s">
        <v>68</v>
      </c>
    </row>
    <row r="18" s="81" customFormat="1" ht="57" spans="1:8">
      <c r="A18" s="98"/>
      <c r="B18" s="102"/>
      <c r="C18" s="96" t="s">
        <v>69</v>
      </c>
      <c r="D18" s="123" t="s">
        <v>70</v>
      </c>
      <c r="E18" s="119" t="s">
        <v>71</v>
      </c>
      <c r="F18" s="93">
        <v>3</v>
      </c>
      <c r="G18" s="93">
        <v>3</v>
      </c>
      <c r="H18" s="119"/>
    </row>
    <row r="19" s="81" customFormat="1" ht="67.5" spans="1:8">
      <c r="A19" s="98"/>
      <c r="B19" s="102"/>
      <c r="C19" s="96" t="s">
        <v>72</v>
      </c>
      <c r="D19" s="123" t="s">
        <v>73</v>
      </c>
      <c r="E19" s="128" t="s">
        <v>74</v>
      </c>
      <c r="F19" s="53">
        <v>3</v>
      </c>
      <c r="G19" s="53">
        <v>1</v>
      </c>
      <c r="H19" s="129" t="s">
        <v>75</v>
      </c>
    </row>
    <row r="20" s="81" customFormat="1" ht="67.5" spans="1:8">
      <c r="A20" s="98"/>
      <c r="B20" s="103" t="s">
        <v>76</v>
      </c>
      <c r="C20" s="96" t="s">
        <v>77</v>
      </c>
      <c r="D20" s="123" t="s">
        <v>78</v>
      </c>
      <c r="E20" s="128" t="s">
        <v>79</v>
      </c>
      <c r="F20" s="53">
        <v>4</v>
      </c>
      <c r="G20" s="53">
        <v>1</v>
      </c>
      <c r="H20" s="129" t="s">
        <v>80</v>
      </c>
    </row>
    <row r="21" s="81" customFormat="1" ht="42.75" spans="1:8">
      <c r="A21" s="98"/>
      <c r="B21" s="103"/>
      <c r="C21" s="96" t="s">
        <v>81</v>
      </c>
      <c r="D21" s="123" t="s">
        <v>82</v>
      </c>
      <c r="E21" s="119" t="s">
        <v>83</v>
      </c>
      <c r="F21" s="93">
        <v>2</v>
      </c>
      <c r="G21" s="93">
        <v>1</v>
      </c>
      <c r="H21" s="118" t="s">
        <v>84</v>
      </c>
    </row>
    <row r="22" s="81" customFormat="1" ht="28.5" spans="1:8">
      <c r="A22" s="98"/>
      <c r="B22" s="96"/>
      <c r="C22" s="96" t="s">
        <v>85</v>
      </c>
      <c r="D22" s="123" t="s">
        <v>86</v>
      </c>
      <c r="E22" s="122" t="s">
        <v>87</v>
      </c>
      <c r="F22" s="97">
        <v>2</v>
      </c>
      <c r="G22" s="97">
        <v>1</v>
      </c>
      <c r="H22" s="121" t="s">
        <v>88</v>
      </c>
    </row>
    <row r="23" s="81" customFormat="1" ht="57" spans="1:8">
      <c r="A23" s="104" t="s">
        <v>89</v>
      </c>
      <c r="B23" s="104" t="s">
        <v>90</v>
      </c>
      <c r="C23" s="96" t="s">
        <v>91</v>
      </c>
      <c r="D23" s="130" t="s">
        <v>92</v>
      </c>
      <c r="E23" s="122" t="s">
        <v>93</v>
      </c>
      <c r="F23" s="97">
        <v>4</v>
      </c>
      <c r="G23" s="97">
        <v>3</v>
      </c>
      <c r="H23" s="121" t="s">
        <v>94</v>
      </c>
    </row>
    <row r="24" s="81" customFormat="1" ht="57" spans="1:8">
      <c r="A24" s="105"/>
      <c r="B24" s="105"/>
      <c r="C24" s="98"/>
      <c r="D24" s="123" t="s">
        <v>95</v>
      </c>
      <c r="E24" s="122" t="s">
        <v>93</v>
      </c>
      <c r="F24" s="97">
        <v>4</v>
      </c>
      <c r="G24" s="97">
        <v>3</v>
      </c>
      <c r="H24" s="122" t="s">
        <v>94</v>
      </c>
    </row>
    <row r="25" s="81" customFormat="1" ht="42" spans="1:8">
      <c r="A25" s="105"/>
      <c r="B25" s="105"/>
      <c r="C25" s="98"/>
      <c r="D25" s="123" t="s">
        <v>96</v>
      </c>
      <c r="E25" s="122" t="s">
        <v>97</v>
      </c>
      <c r="F25" s="97">
        <v>4</v>
      </c>
      <c r="G25" s="97">
        <v>4</v>
      </c>
      <c r="H25" s="122"/>
    </row>
    <row r="26" s="81" customFormat="1" ht="42.75" spans="1:8">
      <c r="A26" s="105"/>
      <c r="B26" s="105"/>
      <c r="C26" s="103" t="s">
        <v>98</v>
      </c>
      <c r="D26" s="124" t="s">
        <v>99</v>
      </c>
      <c r="E26" s="122" t="s">
        <v>100</v>
      </c>
      <c r="F26" s="97">
        <v>2</v>
      </c>
      <c r="G26" s="97">
        <v>2</v>
      </c>
      <c r="H26" s="122"/>
    </row>
    <row r="27" s="81" customFormat="1" ht="42.75" spans="1:8">
      <c r="A27" s="105"/>
      <c r="B27" s="105"/>
      <c r="C27" s="103"/>
      <c r="D27" s="127" t="s">
        <v>101</v>
      </c>
      <c r="E27" s="122" t="s">
        <v>102</v>
      </c>
      <c r="F27" s="97">
        <v>4</v>
      </c>
      <c r="G27" s="97">
        <v>2</v>
      </c>
      <c r="H27" s="121" t="s">
        <v>103</v>
      </c>
    </row>
    <row r="28" s="81" customFormat="1" ht="42.75" spans="1:8">
      <c r="A28" s="105"/>
      <c r="B28" s="105"/>
      <c r="C28" s="103"/>
      <c r="D28" s="123" t="s">
        <v>104</v>
      </c>
      <c r="E28" s="122" t="s">
        <v>105</v>
      </c>
      <c r="F28" s="97">
        <v>2</v>
      </c>
      <c r="G28" s="97">
        <v>2</v>
      </c>
      <c r="H28" s="122"/>
    </row>
    <row r="29" s="81" customFormat="1" ht="42.75" spans="1:8">
      <c r="A29" s="105"/>
      <c r="B29" s="105"/>
      <c r="C29" s="103"/>
      <c r="D29" s="123" t="s">
        <v>106</v>
      </c>
      <c r="E29" s="122" t="s">
        <v>107</v>
      </c>
      <c r="F29" s="97">
        <v>2</v>
      </c>
      <c r="G29" s="97">
        <v>2</v>
      </c>
      <c r="H29" s="122"/>
    </row>
    <row r="30" s="81" customFormat="1" ht="42.75" spans="1:8">
      <c r="A30" s="105"/>
      <c r="B30" s="105"/>
      <c r="C30" s="103"/>
      <c r="D30" s="123" t="s">
        <v>108</v>
      </c>
      <c r="E30" s="122" t="s">
        <v>109</v>
      </c>
      <c r="F30" s="97">
        <v>2</v>
      </c>
      <c r="G30" s="97">
        <v>2</v>
      </c>
      <c r="H30" s="122"/>
    </row>
    <row r="31" s="81" customFormat="1" ht="42.75" spans="1:8">
      <c r="A31" s="105"/>
      <c r="B31" s="105"/>
      <c r="C31" s="103"/>
      <c r="D31" s="123" t="s">
        <v>110</v>
      </c>
      <c r="E31" s="122" t="s">
        <v>111</v>
      </c>
      <c r="F31" s="97">
        <v>2</v>
      </c>
      <c r="G31" s="97">
        <v>1</v>
      </c>
      <c r="H31" s="121" t="s">
        <v>112</v>
      </c>
    </row>
    <row r="32" s="81" customFormat="1" ht="42.75" spans="1:8">
      <c r="A32" s="105"/>
      <c r="B32" s="105"/>
      <c r="C32" s="103"/>
      <c r="D32" s="123" t="s">
        <v>113</v>
      </c>
      <c r="E32" s="122" t="s">
        <v>114</v>
      </c>
      <c r="F32" s="97">
        <v>3</v>
      </c>
      <c r="G32" s="97">
        <v>2</v>
      </c>
      <c r="H32" s="122" t="s">
        <v>94</v>
      </c>
    </row>
    <row r="33" s="81" customFormat="1" ht="57" spans="1:8">
      <c r="A33" s="105"/>
      <c r="B33" s="105"/>
      <c r="C33" s="103"/>
      <c r="D33" s="124" t="s">
        <v>115</v>
      </c>
      <c r="E33" s="125" t="s">
        <v>116</v>
      </c>
      <c r="F33" s="106">
        <v>4</v>
      </c>
      <c r="G33" s="106">
        <v>2</v>
      </c>
      <c r="H33" s="131" t="s">
        <v>117</v>
      </c>
    </row>
    <row r="34" s="81" customFormat="1" ht="42.75" spans="1:8">
      <c r="A34" s="105"/>
      <c r="B34" s="105"/>
      <c r="C34" s="104"/>
      <c r="D34" s="118" t="s">
        <v>118</v>
      </c>
      <c r="E34" s="119" t="s">
        <v>119</v>
      </c>
      <c r="F34" s="93">
        <v>2</v>
      </c>
      <c r="G34" s="93">
        <v>1</v>
      </c>
      <c r="H34" s="118" t="s">
        <v>120</v>
      </c>
    </row>
    <row r="35" s="81" customFormat="1" ht="98.25" spans="1:8">
      <c r="A35" s="105"/>
      <c r="B35" s="105"/>
      <c r="C35" s="96" t="s">
        <v>121</v>
      </c>
      <c r="D35" s="118" t="s">
        <v>122</v>
      </c>
      <c r="E35" s="119" t="s">
        <v>123</v>
      </c>
      <c r="F35" s="93">
        <v>3</v>
      </c>
      <c r="G35" s="93">
        <v>1</v>
      </c>
      <c r="H35" s="118" t="s">
        <v>124</v>
      </c>
    </row>
    <row r="36" s="81" customFormat="1" ht="42.75" spans="1:8">
      <c r="A36" s="105"/>
      <c r="B36" s="96" t="s">
        <v>125</v>
      </c>
      <c r="C36" s="96" t="s">
        <v>126</v>
      </c>
      <c r="D36" s="118" t="s">
        <v>127</v>
      </c>
      <c r="E36" s="119" t="s">
        <v>128</v>
      </c>
      <c r="F36" s="93">
        <v>2</v>
      </c>
      <c r="G36" s="93">
        <v>2</v>
      </c>
      <c r="H36" s="119"/>
    </row>
    <row r="37" s="81" customFormat="1" ht="42.75" spans="1:8">
      <c r="A37" s="105"/>
      <c r="B37" s="98"/>
      <c r="C37" s="96" t="s">
        <v>129</v>
      </c>
      <c r="D37" s="118" t="s">
        <v>130</v>
      </c>
      <c r="E37" s="119" t="s">
        <v>131</v>
      </c>
      <c r="F37" s="93">
        <v>2</v>
      </c>
      <c r="G37" s="93">
        <v>2</v>
      </c>
      <c r="H37" s="119"/>
    </row>
    <row r="38" s="81" customFormat="1" ht="27" spans="1:8">
      <c r="A38" s="105"/>
      <c r="B38" s="98"/>
      <c r="C38" s="132" t="s">
        <v>132</v>
      </c>
      <c r="D38" s="121" t="s">
        <v>133</v>
      </c>
      <c r="E38" s="121" t="s">
        <v>134</v>
      </c>
      <c r="F38" s="97">
        <v>2</v>
      </c>
      <c r="G38" s="97">
        <v>1.5</v>
      </c>
      <c r="H38" s="122"/>
    </row>
    <row r="39" s="81" customFormat="1" ht="42.75" spans="1:8">
      <c r="A39" s="105"/>
      <c r="B39" s="96" t="s">
        <v>135</v>
      </c>
      <c r="C39" s="96" t="s">
        <v>136</v>
      </c>
      <c r="D39" s="123" t="s">
        <v>137</v>
      </c>
      <c r="E39" s="122" t="s">
        <v>138</v>
      </c>
      <c r="F39" s="97">
        <v>2</v>
      </c>
      <c r="G39" s="97">
        <v>1</v>
      </c>
      <c r="H39" s="122" t="s">
        <v>94</v>
      </c>
    </row>
    <row r="40" s="81" customFormat="1" ht="42.75" spans="1:8">
      <c r="A40" s="105"/>
      <c r="B40" s="98"/>
      <c r="C40" s="96" t="s">
        <v>139</v>
      </c>
      <c r="D40" s="123" t="s">
        <v>140</v>
      </c>
      <c r="E40" s="122" t="s">
        <v>138</v>
      </c>
      <c r="F40" s="97">
        <v>2</v>
      </c>
      <c r="G40" s="97">
        <v>2</v>
      </c>
      <c r="H40" s="121" t="s">
        <v>141</v>
      </c>
    </row>
    <row r="41" s="81" customFormat="1" ht="42.75" spans="1:8">
      <c r="A41" s="105"/>
      <c r="B41" s="98"/>
      <c r="C41" s="96" t="s">
        <v>142</v>
      </c>
      <c r="D41" s="123" t="s">
        <v>143</v>
      </c>
      <c r="E41" s="122" t="s">
        <v>138</v>
      </c>
      <c r="F41" s="97">
        <v>2</v>
      </c>
      <c r="G41" s="97">
        <v>2</v>
      </c>
      <c r="H41" s="122"/>
    </row>
    <row r="42" s="114" customFormat="1" ht="27" customHeight="1" spans="1:8">
      <c r="A42" s="107" t="s">
        <v>144</v>
      </c>
      <c r="B42" s="108"/>
      <c r="C42" s="108"/>
      <c r="D42" s="133"/>
      <c r="E42" s="134"/>
      <c r="F42" s="109">
        <f>SUM(F3:F41)</f>
        <v>100</v>
      </c>
      <c r="G42" s="109">
        <f>SUM(G3:G41)</f>
        <v>69</v>
      </c>
      <c r="H42" s="134"/>
    </row>
  </sheetData>
  <mergeCells count="16">
    <mergeCell ref="A1:H1"/>
    <mergeCell ref="A42:C42"/>
    <mergeCell ref="A3:A7"/>
    <mergeCell ref="A8:A22"/>
    <mergeCell ref="A23:A41"/>
    <mergeCell ref="B4:B5"/>
    <mergeCell ref="B6:B7"/>
    <mergeCell ref="B8:B10"/>
    <mergeCell ref="B11:B14"/>
    <mergeCell ref="B15:B19"/>
    <mergeCell ref="B20:B22"/>
    <mergeCell ref="B23:B35"/>
    <mergeCell ref="B36:B38"/>
    <mergeCell ref="B39:B41"/>
    <mergeCell ref="C23:C25"/>
    <mergeCell ref="C26:C34"/>
  </mergeCells>
  <pageMargins left="0.751388888888889" right="0.393055555555556" top="0.629861111111111" bottom="0.629861111111111" header="0.5" footer="0.5"/>
  <pageSetup paperSize="9" scale="66" orientation="portrait" horizontalDpi="600"/>
  <headerFooter/>
  <rowBreaks count="1" manualBreakCount="1">
    <brk id="4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3"/>
  <sheetViews>
    <sheetView topLeftCell="A7" workbookViewId="0">
      <selection activeCell="E24" sqref="E24:E42"/>
    </sheetView>
  </sheetViews>
  <sheetFormatPr defaultColWidth="8.1" defaultRowHeight="14.25"/>
  <cols>
    <col min="1" max="1" width="7.65" style="80" customWidth="1"/>
    <col min="2" max="2" width="10.375" style="80" customWidth="1"/>
    <col min="3" max="3" width="5.375" style="82" customWidth="1"/>
    <col min="4" max="4" width="8.125" style="80" customWidth="1"/>
    <col min="5" max="5" width="8.1" style="80"/>
    <col min="6" max="6" width="8.1" style="82"/>
    <col min="7" max="8" width="9.375" style="83" customWidth="1"/>
    <col min="9" max="9" width="0.75" style="80" customWidth="1"/>
    <col min="10" max="12" width="9.375" style="80" customWidth="1"/>
    <col min="13" max="15" width="8.1" style="80"/>
    <col min="16" max="18" width="9.375" style="80" customWidth="1"/>
    <col min="19" max="19" width="8.1" style="80"/>
    <col min="20" max="20" width="9.375" style="80" customWidth="1"/>
    <col min="21" max="21" width="11.5" style="80" customWidth="1"/>
    <col min="22" max="22" width="9.25" style="80"/>
    <col min="23" max="254" width="8.1" style="80"/>
    <col min="255" max="16384" width="8.1" style="81"/>
  </cols>
  <sheetData>
    <row r="1" s="80" customFormat="1" ht="54" customHeight="1" spans="1:22">
      <c r="A1" s="84" t="s">
        <v>145</v>
      </c>
      <c r="B1" s="84"/>
      <c r="C1" s="84"/>
      <c r="D1" s="84"/>
      <c r="E1" s="84"/>
      <c r="F1" s="84"/>
      <c r="G1" s="85"/>
      <c r="H1" s="85"/>
      <c r="K1" s="112"/>
      <c r="L1" s="39" t="s">
        <v>146</v>
      </c>
      <c r="M1" s="39" t="s">
        <v>147</v>
      </c>
      <c r="N1" s="39" t="s">
        <v>148</v>
      </c>
      <c r="O1" s="39" t="s">
        <v>149</v>
      </c>
      <c r="P1" s="39" t="s">
        <v>150</v>
      </c>
      <c r="Q1" s="39" t="s">
        <v>151</v>
      </c>
      <c r="R1" s="39" t="s">
        <v>152</v>
      </c>
      <c r="S1" s="39" t="s">
        <v>153</v>
      </c>
      <c r="T1" s="39" t="s">
        <v>154</v>
      </c>
      <c r="U1" s="39" t="s">
        <v>155</v>
      </c>
      <c r="V1" s="39" t="s">
        <v>156</v>
      </c>
    </row>
    <row r="2" s="80" customFormat="1" ht="17" customHeight="1" spans="1:22">
      <c r="A2" s="86"/>
      <c r="B2" s="86"/>
      <c r="C2" s="87"/>
      <c r="D2" s="86"/>
      <c r="F2" s="82"/>
      <c r="G2" s="83"/>
      <c r="H2" s="83"/>
      <c r="K2" s="39" t="s">
        <v>157</v>
      </c>
      <c r="L2" s="45">
        <f>C4</f>
        <v>2</v>
      </c>
      <c r="M2" s="45">
        <v>4</v>
      </c>
      <c r="N2" s="45">
        <v>4</v>
      </c>
      <c r="O2" s="45">
        <v>6</v>
      </c>
      <c r="P2" s="45">
        <v>12</v>
      </c>
      <c r="Q2" s="45">
        <v>14</v>
      </c>
      <c r="R2" s="45">
        <v>8</v>
      </c>
      <c r="S2" s="45">
        <v>38</v>
      </c>
      <c r="T2" s="45">
        <v>6</v>
      </c>
      <c r="U2" s="45">
        <v>6</v>
      </c>
      <c r="V2" s="39">
        <f>SUM(L2:U2)</f>
        <v>100</v>
      </c>
    </row>
    <row r="3" s="81" customFormat="1" ht="33" customHeight="1" spans="1:22">
      <c r="A3" s="88" t="s">
        <v>1</v>
      </c>
      <c r="B3" s="88" t="s">
        <v>2</v>
      </c>
      <c r="C3" s="89" t="s">
        <v>6</v>
      </c>
      <c r="D3" s="89" t="s">
        <v>158</v>
      </c>
      <c r="E3" s="90" t="s">
        <v>159</v>
      </c>
      <c r="F3" s="90" t="s">
        <v>160</v>
      </c>
      <c r="G3" s="91" t="s">
        <v>161</v>
      </c>
      <c r="H3" s="91" t="s">
        <v>162</v>
      </c>
      <c r="K3" s="39" t="s">
        <v>158</v>
      </c>
      <c r="L3" s="39">
        <f>F4</f>
        <v>2</v>
      </c>
      <c r="M3" s="39">
        <f>F5</f>
        <v>4</v>
      </c>
      <c r="N3" s="39">
        <f>F7</f>
        <v>2</v>
      </c>
      <c r="O3" s="39">
        <f>F9</f>
        <v>6</v>
      </c>
      <c r="P3" s="39">
        <f>F12</f>
        <v>5.5</v>
      </c>
      <c r="Q3" s="39">
        <f>F16</f>
        <v>9</v>
      </c>
      <c r="R3" s="39">
        <f>F21</f>
        <v>3</v>
      </c>
      <c r="S3" s="39">
        <f>F24</f>
        <v>27</v>
      </c>
      <c r="T3" s="39">
        <f>F37</f>
        <v>5.5</v>
      </c>
      <c r="U3" s="39">
        <f>F40</f>
        <v>5</v>
      </c>
      <c r="V3" s="39">
        <f>SUM(L3:U3)</f>
        <v>69</v>
      </c>
    </row>
    <row r="4" ht="27.75" spans="1:8">
      <c r="A4" s="92" t="s">
        <v>9</v>
      </c>
      <c r="B4" s="92" t="s">
        <v>10</v>
      </c>
      <c r="C4" s="93">
        <v>2</v>
      </c>
      <c r="D4" s="93">
        <v>2</v>
      </c>
      <c r="E4" s="94">
        <f>SUM(D4:D8)</f>
        <v>8</v>
      </c>
      <c r="F4" s="94">
        <f>D4</f>
        <v>2</v>
      </c>
      <c r="G4" s="95">
        <f>E4/10</f>
        <v>0.8</v>
      </c>
      <c r="H4" s="95">
        <f>F4/10</f>
        <v>0.2</v>
      </c>
    </row>
    <row r="5" spans="1:8">
      <c r="A5" s="93"/>
      <c r="B5" s="92" t="s">
        <v>14</v>
      </c>
      <c r="C5" s="93">
        <v>2</v>
      </c>
      <c r="D5" s="93">
        <v>2</v>
      </c>
      <c r="E5" s="94"/>
      <c r="F5" s="94">
        <f>D5+D6</f>
        <v>4</v>
      </c>
      <c r="G5" s="95"/>
      <c r="H5" s="95">
        <f>F5/10</f>
        <v>0.4</v>
      </c>
    </row>
    <row r="6" spans="1:8">
      <c r="A6" s="93"/>
      <c r="B6" s="93"/>
      <c r="C6" s="93">
        <v>2</v>
      </c>
      <c r="D6" s="93">
        <v>2</v>
      </c>
      <c r="E6" s="94"/>
      <c r="F6" s="94"/>
      <c r="G6" s="95"/>
      <c r="H6" s="95"/>
    </row>
    <row r="7" spans="1:8">
      <c r="A7" s="93"/>
      <c r="B7" s="92" t="s">
        <v>21</v>
      </c>
      <c r="C7" s="93">
        <v>2</v>
      </c>
      <c r="D7" s="93">
        <v>1</v>
      </c>
      <c r="E7" s="94"/>
      <c r="F7" s="94">
        <f>D7+D8</f>
        <v>2</v>
      </c>
      <c r="G7" s="95"/>
      <c r="H7" s="95">
        <f>F7/10</f>
        <v>0.2</v>
      </c>
    </row>
    <row r="8" spans="1:8">
      <c r="A8" s="93"/>
      <c r="B8" s="93"/>
      <c r="C8" s="93">
        <v>2</v>
      </c>
      <c r="D8" s="93">
        <v>1</v>
      </c>
      <c r="E8" s="94"/>
      <c r="F8" s="94"/>
      <c r="G8" s="95"/>
      <c r="H8" s="95"/>
    </row>
    <row r="9" spans="1:8">
      <c r="A9" s="96" t="s">
        <v>30</v>
      </c>
      <c r="B9" s="96" t="s">
        <v>31</v>
      </c>
      <c r="C9" s="97">
        <v>2</v>
      </c>
      <c r="D9" s="97">
        <v>2</v>
      </c>
      <c r="E9" s="94">
        <f>SUM(D9:D23)</f>
        <v>23.5</v>
      </c>
      <c r="F9" s="94">
        <f>D9+D10+D11</f>
        <v>6</v>
      </c>
      <c r="G9" s="95">
        <f>E9/40</f>
        <v>0.5875</v>
      </c>
      <c r="H9" s="95">
        <f>F9/40</f>
        <v>0.15</v>
      </c>
    </row>
    <row r="10" spans="1:8">
      <c r="A10" s="98"/>
      <c r="B10" s="98"/>
      <c r="C10" s="97">
        <v>2</v>
      </c>
      <c r="D10" s="97">
        <v>2</v>
      </c>
      <c r="E10" s="94"/>
      <c r="F10" s="94"/>
      <c r="G10" s="95"/>
      <c r="H10" s="95"/>
    </row>
    <row r="11" spans="1:8">
      <c r="A11" s="98"/>
      <c r="B11" s="99"/>
      <c r="C11" s="97">
        <v>2</v>
      </c>
      <c r="D11" s="97">
        <v>2</v>
      </c>
      <c r="E11" s="94"/>
      <c r="F11" s="94"/>
      <c r="G11" s="95"/>
      <c r="H11" s="95"/>
    </row>
    <row r="12" spans="1:8">
      <c r="A12" s="98"/>
      <c r="B12" s="100" t="s">
        <v>41</v>
      </c>
      <c r="C12" s="97">
        <v>3</v>
      </c>
      <c r="D12" s="97">
        <v>0</v>
      </c>
      <c r="E12" s="94"/>
      <c r="F12" s="94">
        <f>D12+D13+D14+D15</f>
        <v>5.5</v>
      </c>
      <c r="G12" s="95"/>
      <c r="H12" s="95">
        <f>F12/40</f>
        <v>0.1375</v>
      </c>
    </row>
    <row r="13" spans="1:8">
      <c r="A13" s="98"/>
      <c r="B13" s="99"/>
      <c r="C13" s="97">
        <v>4</v>
      </c>
      <c r="D13" s="97">
        <v>2</v>
      </c>
      <c r="E13" s="94"/>
      <c r="F13" s="94"/>
      <c r="G13" s="95"/>
      <c r="H13" s="95"/>
    </row>
    <row r="14" spans="1:8">
      <c r="A14" s="98"/>
      <c r="B14" s="99"/>
      <c r="C14" s="97">
        <v>2</v>
      </c>
      <c r="D14" s="97">
        <v>2</v>
      </c>
      <c r="E14" s="94"/>
      <c r="F14" s="94"/>
      <c r="G14" s="95"/>
      <c r="H14" s="95"/>
    </row>
    <row r="15" spans="1:8">
      <c r="A15" s="98"/>
      <c r="B15" s="99"/>
      <c r="C15" s="97">
        <v>3</v>
      </c>
      <c r="D15" s="97">
        <v>1.5</v>
      </c>
      <c r="E15" s="94"/>
      <c r="F15" s="94"/>
      <c r="G15" s="95"/>
      <c r="H15" s="95"/>
    </row>
    <row r="16" spans="1:8">
      <c r="A16" s="98"/>
      <c r="B16" s="101" t="s">
        <v>57</v>
      </c>
      <c r="C16" s="97">
        <v>2</v>
      </c>
      <c r="D16" s="97">
        <v>2</v>
      </c>
      <c r="E16" s="94"/>
      <c r="F16" s="94">
        <f>D16+D17+D18+D19+D20</f>
        <v>9</v>
      </c>
      <c r="G16" s="95"/>
      <c r="H16" s="95">
        <f>F16/40</f>
        <v>0.225</v>
      </c>
    </row>
    <row r="17" spans="1:8">
      <c r="A17" s="98"/>
      <c r="B17" s="102"/>
      <c r="C17" s="97">
        <v>2</v>
      </c>
      <c r="D17" s="97">
        <v>1</v>
      </c>
      <c r="E17" s="94"/>
      <c r="F17" s="94"/>
      <c r="G17" s="95"/>
      <c r="H17" s="95"/>
    </row>
    <row r="18" spans="1:8">
      <c r="A18" s="98"/>
      <c r="B18" s="102"/>
      <c r="C18" s="97">
        <v>4</v>
      </c>
      <c r="D18" s="97">
        <v>2</v>
      </c>
      <c r="E18" s="94"/>
      <c r="F18" s="94"/>
      <c r="G18" s="95"/>
      <c r="H18" s="95"/>
    </row>
    <row r="19" spans="1:8">
      <c r="A19" s="98"/>
      <c r="B19" s="102"/>
      <c r="C19" s="93">
        <v>3</v>
      </c>
      <c r="D19" s="93">
        <v>3</v>
      </c>
      <c r="E19" s="94"/>
      <c r="F19" s="94"/>
      <c r="G19" s="95"/>
      <c r="H19" s="95"/>
    </row>
    <row r="20" spans="1:8">
      <c r="A20" s="98"/>
      <c r="B20" s="102"/>
      <c r="C20" s="53">
        <v>3</v>
      </c>
      <c r="D20" s="53">
        <v>1</v>
      </c>
      <c r="E20" s="94"/>
      <c r="F20" s="94"/>
      <c r="G20" s="95"/>
      <c r="H20" s="95"/>
    </row>
    <row r="21" spans="1:8">
      <c r="A21" s="98"/>
      <c r="B21" s="103" t="s">
        <v>76</v>
      </c>
      <c r="C21" s="53">
        <v>4</v>
      </c>
      <c r="D21" s="53">
        <v>1</v>
      </c>
      <c r="E21" s="94"/>
      <c r="F21" s="94">
        <f>D21+D22+D23</f>
        <v>3</v>
      </c>
      <c r="G21" s="95"/>
      <c r="H21" s="95">
        <f>F21/40</f>
        <v>0.075</v>
      </c>
    </row>
    <row r="22" spans="1:8">
      <c r="A22" s="98"/>
      <c r="B22" s="103"/>
      <c r="C22" s="93">
        <v>2</v>
      </c>
      <c r="D22" s="93">
        <v>1</v>
      </c>
      <c r="E22" s="94"/>
      <c r="F22" s="94"/>
      <c r="G22" s="95"/>
      <c r="H22" s="95"/>
    </row>
    <row r="23" spans="1:8">
      <c r="A23" s="98"/>
      <c r="B23" s="96"/>
      <c r="C23" s="97">
        <v>2</v>
      </c>
      <c r="D23" s="97">
        <v>1</v>
      </c>
      <c r="E23" s="94"/>
      <c r="F23" s="94"/>
      <c r="G23" s="95"/>
      <c r="H23" s="95"/>
    </row>
    <row r="24" spans="1:8">
      <c r="A24" s="104" t="s">
        <v>89</v>
      </c>
      <c r="B24" s="104" t="s">
        <v>90</v>
      </c>
      <c r="C24" s="97">
        <v>4</v>
      </c>
      <c r="D24" s="97">
        <v>3</v>
      </c>
      <c r="E24" s="94">
        <f>SUM(D24:D42)</f>
        <v>37.5</v>
      </c>
      <c r="F24" s="94">
        <f>SUM(D24:D36)</f>
        <v>27</v>
      </c>
      <c r="G24" s="95">
        <f>E24/50</f>
        <v>0.75</v>
      </c>
      <c r="H24" s="95">
        <f>F24/50</f>
        <v>0.54</v>
      </c>
    </row>
    <row r="25" spans="1:8">
      <c r="A25" s="105"/>
      <c r="B25" s="105"/>
      <c r="C25" s="97">
        <v>4</v>
      </c>
      <c r="D25" s="97">
        <v>3</v>
      </c>
      <c r="E25" s="94"/>
      <c r="F25" s="94"/>
      <c r="G25" s="95"/>
      <c r="H25" s="95"/>
    </row>
    <row r="26" spans="1:8">
      <c r="A26" s="105"/>
      <c r="B26" s="105"/>
      <c r="C26" s="97">
        <v>4</v>
      </c>
      <c r="D26" s="97">
        <v>4</v>
      </c>
      <c r="E26" s="94"/>
      <c r="F26" s="94"/>
      <c r="G26" s="95"/>
      <c r="H26" s="95"/>
    </row>
    <row r="27" spans="1:8">
      <c r="A27" s="105"/>
      <c r="B27" s="105"/>
      <c r="C27" s="97">
        <v>2</v>
      </c>
      <c r="D27" s="97">
        <v>2</v>
      </c>
      <c r="E27" s="94"/>
      <c r="F27" s="94"/>
      <c r="G27" s="95"/>
      <c r="H27" s="95"/>
    </row>
    <row r="28" spans="1:8">
      <c r="A28" s="105"/>
      <c r="B28" s="105"/>
      <c r="C28" s="97">
        <v>4</v>
      </c>
      <c r="D28" s="97">
        <v>2</v>
      </c>
      <c r="E28" s="94"/>
      <c r="F28" s="94"/>
      <c r="G28" s="95"/>
      <c r="H28" s="95"/>
    </row>
    <row r="29" spans="1:8">
      <c r="A29" s="105"/>
      <c r="B29" s="105"/>
      <c r="C29" s="97">
        <v>2</v>
      </c>
      <c r="D29" s="97">
        <v>2</v>
      </c>
      <c r="E29" s="94"/>
      <c r="F29" s="94"/>
      <c r="G29" s="95"/>
      <c r="H29" s="95"/>
    </row>
    <row r="30" spans="1:8">
      <c r="A30" s="105"/>
      <c r="B30" s="105"/>
      <c r="C30" s="97">
        <v>2</v>
      </c>
      <c r="D30" s="97">
        <v>2</v>
      </c>
      <c r="E30" s="94"/>
      <c r="F30" s="94"/>
      <c r="G30" s="95"/>
      <c r="H30" s="95"/>
    </row>
    <row r="31" spans="1:8">
      <c r="A31" s="105"/>
      <c r="B31" s="105"/>
      <c r="C31" s="97">
        <v>2</v>
      </c>
      <c r="D31" s="97">
        <v>2</v>
      </c>
      <c r="E31" s="94"/>
      <c r="F31" s="94"/>
      <c r="G31" s="95"/>
      <c r="H31" s="95"/>
    </row>
    <row r="32" spans="1:8">
      <c r="A32" s="105"/>
      <c r="B32" s="105"/>
      <c r="C32" s="97">
        <v>2</v>
      </c>
      <c r="D32" s="97">
        <v>1</v>
      </c>
      <c r="E32" s="94"/>
      <c r="F32" s="94"/>
      <c r="G32" s="95"/>
      <c r="H32" s="95"/>
    </row>
    <row r="33" spans="1:8">
      <c r="A33" s="105"/>
      <c r="B33" s="105"/>
      <c r="C33" s="97">
        <v>3</v>
      </c>
      <c r="D33" s="97">
        <v>2</v>
      </c>
      <c r="E33" s="94"/>
      <c r="F33" s="94"/>
      <c r="G33" s="95"/>
      <c r="H33" s="95"/>
    </row>
    <row r="34" spans="1:8">
      <c r="A34" s="105"/>
      <c r="B34" s="105"/>
      <c r="C34" s="106">
        <v>4</v>
      </c>
      <c r="D34" s="106">
        <v>2</v>
      </c>
      <c r="E34" s="94"/>
      <c r="F34" s="94"/>
      <c r="G34" s="95"/>
      <c r="H34" s="95"/>
    </row>
    <row r="35" spans="1:8">
      <c r="A35" s="105"/>
      <c r="B35" s="105"/>
      <c r="C35" s="93">
        <v>2</v>
      </c>
      <c r="D35" s="93">
        <v>1</v>
      </c>
      <c r="E35" s="94"/>
      <c r="F35" s="94"/>
      <c r="G35" s="95"/>
      <c r="H35" s="95"/>
    </row>
    <row r="36" spans="1:8">
      <c r="A36" s="105"/>
      <c r="B36" s="105"/>
      <c r="C36" s="93">
        <v>3</v>
      </c>
      <c r="D36" s="93">
        <v>1</v>
      </c>
      <c r="E36" s="94"/>
      <c r="F36" s="94"/>
      <c r="G36" s="95"/>
      <c r="H36" s="95"/>
    </row>
    <row r="37" spans="1:8">
      <c r="A37" s="105"/>
      <c r="B37" s="96" t="s">
        <v>125</v>
      </c>
      <c r="C37" s="93">
        <v>2</v>
      </c>
      <c r="D37" s="93">
        <v>2</v>
      </c>
      <c r="E37" s="94"/>
      <c r="F37" s="94">
        <f>SUM(D37:D39)</f>
        <v>5.5</v>
      </c>
      <c r="G37" s="95"/>
      <c r="H37" s="95">
        <f>F37/50</f>
        <v>0.11</v>
      </c>
    </row>
    <row r="38" spans="1:8">
      <c r="A38" s="105"/>
      <c r="B38" s="98"/>
      <c r="C38" s="93">
        <v>2</v>
      </c>
      <c r="D38" s="93">
        <v>2</v>
      </c>
      <c r="E38" s="94"/>
      <c r="F38" s="94"/>
      <c r="G38" s="95"/>
      <c r="H38" s="95"/>
    </row>
    <row r="39" spans="1:8">
      <c r="A39" s="105"/>
      <c r="B39" s="98"/>
      <c r="C39" s="97">
        <v>2</v>
      </c>
      <c r="D39" s="97">
        <v>1.5</v>
      </c>
      <c r="E39" s="94"/>
      <c r="F39" s="94"/>
      <c r="G39" s="95"/>
      <c r="H39" s="95"/>
    </row>
    <row r="40" spans="1:8">
      <c r="A40" s="105"/>
      <c r="B40" s="96" t="s">
        <v>135</v>
      </c>
      <c r="C40" s="97">
        <v>2</v>
      </c>
      <c r="D40" s="97">
        <v>1</v>
      </c>
      <c r="E40" s="94"/>
      <c r="F40" s="94">
        <f>SUM(D40:D42)</f>
        <v>5</v>
      </c>
      <c r="G40" s="95"/>
      <c r="H40" s="95">
        <f>F40/50</f>
        <v>0.1</v>
      </c>
    </row>
    <row r="41" spans="1:8">
      <c r="A41" s="105"/>
      <c r="B41" s="98"/>
      <c r="C41" s="97">
        <v>2</v>
      </c>
      <c r="D41" s="97">
        <v>2</v>
      </c>
      <c r="E41" s="94"/>
      <c r="F41" s="94"/>
      <c r="G41" s="95"/>
      <c r="H41" s="95"/>
    </row>
    <row r="42" spans="1:8">
      <c r="A42" s="105"/>
      <c r="B42" s="98"/>
      <c r="C42" s="97">
        <v>2</v>
      </c>
      <c r="D42" s="97">
        <v>2</v>
      </c>
      <c r="E42" s="94"/>
      <c r="F42" s="94"/>
      <c r="G42" s="95"/>
      <c r="H42" s="95"/>
    </row>
    <row r="43" spans="1:8">
      <c r="A43" s="107" t="s">
        <v>144</v>
      </c>
      <c r="B43" s="108"/>
      <c r="C43" s="109">
        <f>SUM(C4:C42)</f>
        <v>100</v>
      </c>
      <c r="D43" s="109">
        <f>SUM(D4:D42)</f>
        <v>69</v>
      </c>
      <c r="E43" s="110">
        <f>SUM(E4:E42)</f>
        <v>69</v>
      </c>
      <c r="F43" s="110">
        <f>SUM(F4:F42)</f>
        <v>69</v>
      </c>
      <c r="G43" s="111"/>
      <c r="H43" s="111"/>
    </row>
  </sheetData>
  <mergeCells count="38">
    <mergeCell ref="A1:H1"/>
    <mergeCell ref="A43:B43"/>
    <mergeCell ref="A4:A8"/>
    <mergeCell ref="A9:A23"/>
    <mergeCell ref="A24:A42"/>
    <mergeCell ref="B5:B6"/>
    <mergeCell ref="B7:B8"/>
    <mergeCell ref="B9:B11"/>
    <mergeCell ref="B12:B15"/>
    <mergeCell ref="B16:B20"/>
    <mergeCell ref="B21:B23"/>
    <mergeCell ref="B24:B36"/>
    <mergeCell ref="B37:B39"/>
    <mergeCell ref="B40:B42"/>
    <mergeCell ref="E4:E8"/>
    <mergeCell ref="E9:E23"/>
    <mergeCell ref="E24:E42"/>
    <mergeCell ref="F5:F6"/>
    <mergeCell ref="F7:F8"/>
    <mergeCell ref="F9:F11"/>
    <mergeCell ref="F12:F15"/>
    <mergeCell ref="F16:F20"/>
    <mergeCell ref="F21:F23"/>
    <mergeCell ref="F24:F36"/>
    <mergeCell ref="F37:F39"/>
    <mergeCell ref="F40:F42"/>
    <mergeCell ref="G4:G8"/>
    <mergeCell ref="G9:G23"/>
    <mergeCell ref="G24:G42"/>
    <mergeCell ref="H5:H6"/>
    <mergeCell ref="H7:H8"/>
    <mergeCell ref="H9:H11"/>
    <mergeCell ref="H12:H15"/>
    <mergeCell ref="H16:H20"/>
    <mergeCell ref="H21:H23"/>
    <mergeCell ref="H24:H36"/>
    <mergeCell ref="H37:H39"/>
    <mergeCell ref="H40:H42"/>
  </mergeCells>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view="pageBreakPreview" zoomScaleNormal="100" zoomScaleSheetLayoutView="100" workbookViewId="0">
      <selection activeCell="I19" sqref="I19"/>
    </sheetView>
  </sheetViews>
  <sheetFormatPr defaultColWidth="9" defaultRowHeight="13.5" outlineLevelCol="6"/>
  <cols>
    <col min="1" max="1" width="6.38333333333333" customWidth="1"/>
    <col min="2" max="2" width="19.5" customWidth="1"/>
    <col min="3" max="3" width="20" customWidth="1"/>
    <col min="4" max="4" width="19.375" customWidth="1"/>
    <col min="5" max="5" width="15.75" customWidth="1"/>
    <col min="6" max="6" width="19.5" customWidth="1"/>
    <col min="7" max="7" width="32.25" customWidth="1"/>
    <col min="9" max="9" width="9.38333333333333"/>
    <col min="10" max="10" width="10.3833333333333"/>
  </cols>
  <sheetData>
    <row r="1" customFormat="1" spans="1:7">
      <c r="A1" s="50" t="s">
        <v>163</v>
      </c>
      <c r="B1" s="50"/>
      <c r="C1" s="50"/>
      <c r="D1" s="50"/>
      <c r="E1" s="50"/>
      <c r="F1" s="50"/>
      <c r="G1" s="50"/>
    </row>
    <row r="2" customFormat="1" ht="27" customHeight="1" spans="1:7">
      <c r="A2" s="50"/>
      <c r="B2" s="50"/>
      <c r="C2" s="50"/>
      <c r="D2" s="50"/>
      <c r="E2" s="50"/>
      <c r="F2" s="50"/>
      <c r="G2" s="50"/>
    </row>
    <row r="3" customFormat="1" ht="29" customHeight="1" spans="1:7">
      <c r="A3" s="51" t="s">
        <v>164</v>
      </c>
      <c r="B3" s="51" t="s">
        <v>165</v>
      </c>
      <c r="C3" s="51" t="s">
        <v>166</v>
      </c>
      <c r="D3" s="51" t="s">
        <v>167</v>
      </c>
      <c r="E3" s="51" t="s">
        <v>168</v>
      </c>
      <c r="F3" s="51" t="s">
        <v>169</v>
      </c>
      <c r="G3" s="51" t="s">
        <v>170</v>
      </c>
    </row>
    <row r="4" customFormat="1" ht="16" customHeight="1" spans="1:7">
      <c r="A4" s="52">
        <v>1</v>
      </c>
      <c r="B4" s="53" t="s">
        <v>171</v>
      </c>
      <c r="C4" s="54">
        <v>80.067</v>
      </c>
      <c r="D4" s="55">
        <v>900</v>
      </c>
      <c r="E4" s="56"/>
      <c r="F4" s="56">
        <f>C4*D4</f>
        <v>72060.3</v>
      </c>
      <c r="G4" s="57"/>
    </row>
    <row r="5" customFormat="1" ht="16" customHeight="1" spans="1:7">
      <c r="A5" s="52">
        <v>2</v>
      </c>
      <c r="B5" s="53" t="s">
        <v>172</v>
      </c>
      <c r="C5" s="58">
        <v>69.789</v>
      </c>
      <c r="D5" s="59">
        <v>900</v>
      </c>
      <c r="E5" s="56"/>
      <c r="F5" s="56">
        <f t="shared" ref="F5:F16" si="0">C5*D5</f>
        <v>62810.1</v>
      </c>
      <c r="G5" s="57"/>
    </row>
    <row r="6" customFormat="1" ht="16" customHeight="1" spans="1:7">
      <c r="A6" s="52">
        <v>3</v>
      </c>
      <c r="B6" s="53" t="s">
        <v>173</v>
      </c>
      <c r="C6" s="58">
        <v>106.45</v>
      </c>
      <c r="D6" s="59">
        <v>900</v>
      </c>
      <c r="E6" s="55"/>
      <c r="F6" s="56">
        <f t="shared" si="0"/>
        <v>95805</v>
      </c>
      <c r="G6" s="57"/>
    </row>
    <row r="7" customFormat="1" ht="16" customHeight="1" spans="1:7">
      <c r="A7" s="52">
        <v>4</v>
      </c>
      <c r="B7" s="53" t="s">
        <v>174</v>
      </c>
      <c r="C7" s="54">
        <v>68.83</v>
      </c>
      <c r="D7" s="59">
        <v>900</v>
      </c>
      <c r="E7" s="59"/>
      <c r="F7" s="56">
        <f t="shared" si="0"/>
        <v>61947</v>
      </c>
      <c r="G7" s="57"/>
    </row>
    <row r="8" customFormat="1" ht="16" customHeight="1" spans="1:7">
      <c r="A8" s="52">
        <v>5</v>
      </c>
      <c r="B8" s="53" t="s">
        <v>175</v>
      </c>
      <c r="C8" s="54">
        <v>115.694</v>
      </c>
      <c r="D8" s="59">
        <v>900</v>
      </c>
      <c r="E8" s="59"/>
      <c r="F8" s="56">
        <f t="shared" si="0"/>
        <v>104124.6</v>
      </c>
      <c r="G8" s="57"/>
    </row>
    <row r="9" customFormat="1" ht="16" customHeight="1" spans="1:7">
      <c r="A9" s="52">
        <v>6</v>
      </c>
      <c r="B9" s="53" t="s">
        <v>176</v>
      </c>
      <c r="C9" s="54">
        <v>172.384</v>
      </c>
      <c r="D9" s="59">
        <v>900</v>
      </c>
      <c r="E9" s="59"/>
      <c r="F9" s="56">
        <f t="shared" si="0"/>
        <v>155145.6</v>
      </c>
      <c r="G9" s="57"/>
    </row>
    <row r="10" customFormat="1" ht="16" customHeight="1" spans="1:7">
      <c r="A10" s="52">
        <v>7</v>
      </c>
      <c r="B10" s="53" t="s">
        <v>177</v>
      </c>
      <c r="C10" s="54">
        <v>182.1</v>
      </c>
      <c r="D10" s="59">
        <v>900</v>
      </c>
      <c r="E10" s="59"/>
      <c r="F10" s="56">
        <f t="shared" si="0"/>
        <v>163890</v>
      </c>
      <c r="G10" s="57"/>
    </row>
    <row r="11" customFormat="1" ht="16" customHeight="1" spans="1:7">
      <c r="A11" s="52">
        <v>8</v>
      </c>
      <c r="B11" s="53" t="s">
        <v>178</v>
      </c>
      <c r="C11" s="54">
        <v>322.05</v>
      </c>
      <c r="D11" s="59">
        <v>900</v>
      </c>
      <c r="E11" s="59"/>
      <c r="F11" s="56">
        <f t="shared" si="0"/>
        <v>289845</v>
      </c>
      <c r="G11" s="57"/>
    </row>
    <row r="12" customFormat="1" ht="16" customHeight="1" spans="1:7">
      <c r="A12" s="52">
        <v>9</v>
      </c>
      <c r="B12" s="53" t="s">
        <v>179</v>
      </c>
      <c r="C12" s="60">
        <v>108.226</v>
      </c>
      <c r="D12" s="59">
        <v>900</v>
      </c>
      <c r="E12" s="59"/>
      <c r="F12" s="56">
        <f t="shared" si="0"/>
        <v>97403.4</v>
      </c>
      <c r="G12" s="57"/>
    </row>
    <row r="13" customFormat="1" ht="16" customHeight="1" spans="1:7">
      <c r="A13" s="52">
        <v>10</v>
      </c>
      <c r="B13" s="53" t="s">
        <v>180</v>
      </c>
      <c r="C13" s="61">
        <v>57.408</v>
      </c>
      <c r="D13" s="59">
        <v>900</v>
      </c>
      <c r="E13" s="59"/>
      <c r="F13" s="56">
        <f t="shared" si="0"/>
        <v>51667.2</v>
      </c>
      <c r="G13" s="57"/>
    </row>
    <row r="14" customFormat="1" ht="16" customHeight="1" spans="1:7">
      <c r="A14" s="52">
        <v>11</v>
      </c>
      <c r="B14" s="53" t="s">
        <v>181</v>
      </c>
      <c r="C14" s="54">
        <v>24.452</v>
      </c>
      <c r="D14" s="59">
        <v>900</v>
      </c>
      <c r="E14" s="59"/>
      <c r="F14" s="56">
        <f t="shared" si="0"/>
        <v>22006.8</v>
      </c>
      <c r="G14" s="57"/>
    </row>
    <row r="15" customFormat="1" ht="16" customHeight="1" spans="1:7">
      <c r="A15" s="52">
        <v>12</v>
      </c>
      <c r="B15" s="53" t="s">
        <v>182</v>
      </c>
      <c r="C15" s="54">
        <v>133.302</v>
      </c>
      <c r="D15" s="59">
        <v>900</v>
      </c>
      <c r="E15" s="59"/>
      <c r="F15" s="56">
        <f t="shared" si="0"/>
        <v>119971.8</v>
      </c>
      <c r="G15" s="57"/>
    </row>
    <row r="16" customFormat="1" ht="16" customHeight="1" spans="1:7">
      <c r="A16" s="52">
        <v>13</v>
      </c>
      <c r="B16" s="53" t="s">
        <v>183</v>
      </c>
      <c r="C16" s="62">
        <v>113.366</v>
      </c>
      <c r="D16" s="59">
        <v>900</v>
      </c>
      <c r="E16" s="59"/>
      <c r="F16" s="56">
        <f t="shared" si="0"/>
        <v>102029.4</v>
      </c>
      <c r="G16" s="57"/>
    </row>
    <row r="17" customFormat="1" ht="16" customHeight="1" spans="1:7">
      <c r="A17" s="52">
        <v>14</v>
      </c>
      <c r="B17" s="53" t="s">
        <v>184</v>
      </c>
      <c r="C17" s="54">
        <v>158.05</v>
      </c>
      <c r="D17" s="59">
        <v>900</v>
      </c>
      <c r="E17" s="59">
        <v>60000</v>
      </c>
      <c r="F17" s="63">
        <f t="shared" ref="F17:F24" si="1">C17*D17+E17</f>
        <v>202245</v>
      </c>
      <c r="G17" s="57"/>
    </row>
    <row r="18" customFormat="1" ht="16" customHeight="1" spans="1:7">
      <c r="A18" s="52">
        <v>15</v>
      </c>
      <c r="B18" s="53" t="s">
        <v>185</v>
      </c>
      <c r="C18" s="54">
        <v>227.363</v>
      </c>
      <c r="D18" s="59">
        <v>900</v>
      </c>
      <c r="E18" s="59"/>
      <c r="F18" s="63">
        <f t="shared" si="1"/>
        <v>204626.7</v>
      </c>
      <c r="G18" s="57"/>
    </row>
    <row r="19" customFormat="1" ht="16" customHeight="1" spans="1:7">
      <c r="A19" s="52">
        <v>16</v>
      </c>
      <c r="B19" s="53" t="s">
        <v>186</v>
      </c>
      <c r="C19" s="54">
        <v>209.015</v>
      </c>
      <c r="D19" s="59">
        <v>900</v>
      </c>
      <c r="E19" s="59"/>
      <c r="F19" s="63">
        <f t="shared" si="1"/>
        <v>188113.5</v>
      </c>
      <c r="G19" s="64"/>
    </row>
    <row r="20" customFormat="1" ht="16" customHeight="1" spans="1:7">
      <c r="A20" s="52">
        <v>17</v>
      </c>
      <c r="B20" s="53" t="s">
        <v>187</v>
      </c>
      <c r="C20" s="65">
        <v>193.3</v>
      </c>
      <c r="D20" s="59">
        <v>900</v>
      </c>
      <c r="E20" s="59">
        <v>50000</v>
      </c>
      <c r="F20" s="66">
        <f t="shared" si="1"/>
        <v>223970</v>
      </c>
      <c r="G20" s="64"/>
    </row>
    <row r="21" customFormat="1" ht="16" customHeight="1" spans="1:7">
      <c r="A21" s="52">
        <v>18</v>
      </c>
      <c r="B21" s="53" t="s">
        <v>188</v>
      </c>
      <c r="C21" s="54">
        <v>119.14</v>
      </c>
      <c r="D21" s="59">
        <v>900</v>
      </c>
      <c r="E21" s="59"/>
      <c r="F21" s="66">
        <f t="shared" si="1"/>
        <v>107226</v>
      </c>
      <c r="G21" s="57"/>
    </row>
    <row r="22" customFormat="1" ht="16" customHeight="1" spans="1:7">
      <c r="A22" s="52">
        <v>19</v>
      </c>
      <c r="B22" s="53" t="s">
        <v>189</v>
      </c>
      <c r="C22" s="54">
        <v>44.265</v>
      </c>
      <c r="D22" s="59">
        <v>900</v>
      </c>
      <c r="E22" s="59"/>
      <c r="F22" s="66">
        <f t="shared" si="1"/>
        <v>39838.5</v>
      </c>
      <c r="G22" s="64"/>
    </row>
    <row r="23" customFormat="1" ht="16" customHeight="1" spans="1:7">
      <c r="A23" s="52">
        <v>20</v>
      </c>
      <c r="B23" s="53" t="s">
        <v>190</v>
      </c>
      <c r="C23" s="54">
        <v>68.878</v>
      </c>
      <c r="D23" s="59">
        <v>900</v>
      </c>
      <c r="E23" s="59"/>
      <c r="F23" s="66">
        <f t="shared" si="1"/>
        <v>61990.2</v>
      </c>
      <c r="G23" s="64"/>
    </row>
    <row r="24" customFormat="1" ht="16" customHeight="1" spans="1:7">
      <c r="A24" s="52">
        <v>21</v>
      </c>
      <c r="B24" s="53" t="s">
        <v>191</v>
      </c>
      <c r="C24" s="67">
        <v>160.814</v>
      </c>
      <c r="D24" s="59">
        <v>900</v>
      </c>
      <c r="E24" s="59"/>
      <c r="F24" s="66">
        <f t="shared" si="1"/>
        <v>144732.6</v>
      </c>
      <c r="G24" s="64"/>
    </row>
    <row r="25" customFormat="1" ht="16" customHeight="1" spans="1:7">
      <c r="A25" s="68" t="s">
        <v>192</v>
      </c>
      <c r="B25" s="69"/>
      <c r="C25" s="70">
        <f>SUM(C4:C24)</f>
        <v>2734.943</v>
      </c>
      <c r="D25" s="71">
        <v>900</v>
      </c>
      <c r="E25" s="71">
        <f>SUM(E4:E24)</f>
        <v>110000</v>
      </c>
      <c r="F25" s="72">
        <f>SUM(F4:F24)</f>
        <v>2571448.7</v>
      </c>
      <c r="G25" s="73"/>
    </row>
    <row r="26" customFormat="1" ht="16" customHeight="1" spans="1:7">
      <c r="A26" s="74"/>
      <c r="B26" s="75" t="s">
        <v>193</v>
      </c>
      <c r="C26" s="76"/>
      <c r="D26" s="76"/>
      <c r="E26" s="76"/>
      <c r="F26" s="76"/>
      <c r="G26" s="77"/>
    </row>
    <row r="31" ht="20.25" spans="5:5">
      <c r="E31" s="78"/>
    </row>
    <row r="32" spans="4:4">
      <c r="D32" s="79"/>
    </row>
  </sheetData>
  <mergeCells count="3">
    <mergeCell ref="B26:G26"/>
    <mergeCell ref="A25:A26"/>
    <mergeCell ref="A1:G2"/>
  </mergeCells>
  <printOptions horizontalCentered="1"/>
  <pageMargins left="0.751388888888889" right="0.751388888888889" top="1" bottom="1" header="0.511805555555556" footer="0.511805555555556"/>
  <pageSetup paperSize="9" scale="93"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4"/>
  <sheetViews>
    <sheetView workbookViewId="0">
      <pane ySplit="2" topLeftCell="A3" activePane="bottomLeft" state="frozen"/>
      <selection/>
      <selection pane="bottomLeft" activeCell="C86" sqref="C86"/>
    </sheetView>
  </sheetViews>
  <sheetFormatPr defaultColWidth="9" defaultRowHeight="13.5" outlineLevelCol="4"/>
  <cols>
    <col min="1" max="1" width="5" style="1" customWidth="1"/>
    <col min="2" max="2" width="12.8833333333333" style="1" customWidth="1"/>
    <col min="3" max="3" width="35.5" style="1" customWidth="1"/>
    <col min="4" max="4" width="15.5" style="5" customWidth="1"/>
    <col min="5" max="5" width="14.25" style="1" customWidth="1"/>
    <col min="6" max="16384" width="9" style="1"/>
  </cols>
  <sheetData>
    <row r="1" ht="42" customHeight="1" spans="1:5">
      <c r="A1" s="42" t="s">
        <v>194</v>
      </c>
      <c r="B1" s="2"/>
      <c r="C1" s="2"/>
      <c r="E1" s="2"/>
    </row>
    <row r="2" ht="30" customHeight="1" spans="1:5">
      <c r="A2" s="43" t="s">
        <v>195</v>
      </c>
      <c r="B2" s="43" t="s">
        <v>196</v>
      </c>
      <c r="C2" s="43" t="s">
        <v>197</v>
      </c>
      <c r="D2" s="44" t="s">
        <v>198</v>
      </c>
      <c r="E2" s="43" t="s">
        <v>199</v>
      </c>
    </row>
    <row r="3" s="1" customFormat="1" ht="30" customHeight="1" spans="1:5">
      <c r="A3" s="12">
        <v>1</v>
      </c>
      <c r="B3" s="12" t="s">
        <v>200</v>
      </c>
      <c r="C3" s="12" t="s">
        <v>201</v>
      </c>
      <c r="D3" s="13">
        <v>82705</v>
      </c>
      <c r="E3" s="12" t="s">
        <v>202</v>
      </c>
    </row>
    <row r="4" s="1" customFormat="1" ht="30" customHeight="1" spans="1:5">
      <c r="A4" s="12">
        <v>2</v>
      </c>
      <c r="B4" s="12" t="s">
        <v>203</v>
      </c>
      <c r="C4" s="12" t="s">
        <v>204</v>
      </c>
      <c r="D4" s="13">
        <v>36153</v>
      </c>
      <c r="E4" s="12" t="s">
        <v>205</v>
      </c>
    </row>
    <row r="5" s="1" customFormat="1" ht="30" customHeight="1" spans="1:5">
      <c r="A5" s="12">
        <v>3</v>
      </c>
      <c r="B5" s="12" t="s">
        <v>206</v>
      </c>
      <c r="C5" s="12" t="s">
        <v>207</v>
      </c>
      <c r="D5" s="13">
        <v>96384</v>
      </c>
      <c r="E5" s="12" t="s">
        <v>208</v>
      </c>
    </row>
    <row r="6" s="1" customFormat="1" ht="30" customHeight="1" spans="1:5">
      <c r="A6" s="12">
        <v>4</v>
      </c>
      <c r="B6" s="12" t="s">
        <v>209</v>
      </c>
      <c r="C6" s="12" t="s">
        <v>210</v>
      </c>
      <c r="D6" s="13">
        <v>92236</v>
      </c>
      <c r="E6" s="12" t="s">
        <v>211</v>
      </c>
    </row>
    <row r="7" s="1" customFormat="1" ht="30" customHeight="1" spans="1:5">
      <c r="A7" s="12">
        <v>5</v>
      </c>
      <c r="B7" s="12" t="s">
        <v>212</v>
      </c>
      <c r="C7" s="12" t="s">
        <v>213</v>
      </c>
      <c r="D7" s="13">
        <v>78376</v>
      </c>
      <c r="E7" s="45" t="s">
        <v>214</v>
      </c>
    </row>
    <row r="8" s="1" customFormat="1" ht="30" customHeight="1" spans="1:5">
      <c r="A8" s="12">
        <v>6</v>
      </c>
      <c r="B8" s="12" t="s">
        <v>215</v>
      </c>
      <c r="C8" s="12" t="s">
        <v>216</v>
      </c>
      <c r="D8" s="13">
        <v>59360</v>
      </c>
      <c r="E8" s="46" t="s">
        <v>217</v>
      </c>
    </row>
    <row r="9" s="1" customFormat="1" ht="30" customHeight="1" spans="1:5">
      <c r="A9" s="12">
        <v>7</v>
      </c>
      <c r="B9" s="17" t="s">
        <v>218</v>
      </c>
      <c r="C9" s="16" t="s">
        <v>219</v>
      </c>
      <c r="D9" s="13">
        <v>76160</v>
      </c>
      <c r="E9" s="46" t="s">
        <v>220</v>
      </c>
    </row>
    <row r="10" s="1" customFormat="1" ht="30" customHeight="1" spans="1:5">
      <c r="A10" s="12">
        <v>8</v>
      </c>
      <c r="B10" s="17" t="s">
        <v>218</v>
      </c>
      <c r="C10" s="12" t="s">
        <v>221</v>
      </c>
      <c r="D10" s="13">
        <v>62160</v>
      </c>
      <c r="E10" s="46" t="s">
        <v>222</v>
      </c>
    </row>
    <row r="11" s="1" customFormat="1" ht="30" customHeight="1" spans="1:5">
      <c r="A11" s="12">
        <v>9</v>
      </c>
      <c r="B11" s="12" t="s">
        <v>215</v>
      </c>
      <c r="C11" s="12" t="s">
        <v>223</v>
      </c>
      <c r="D11" s="13">
        <v>67200</v>
      </c>
      <c r="E11" s="46" t="s">
        <v>224</v>
      </c>
    </row>
    <row r="12" s="1" customFormat="1" ht="30" customHeight="1" spans="1:5">
      <c r="A12" s="12">
        <v>10</v>
      </c>
      <c r="B12" s="12" t="s">
        <v>225</v>
      </c>
      <c r="C12" s="12" t="s">
        <v>226</v>
      </c>
      <c r="D12" s="13">
        <v>96584</v>
      </c>
      <c r="E12" s="12" t="s">
        <v>227</v>
      </c>
    </row>
    <row r="13" s="1" customFormat="1" ht="30" customHeight="1" spans="1:5">
      <c r="A13" s="12">
        <v>11</v>
      </c>
      <c r="B13" s="12" t="s">
        <v>228</v>
      </c>
      <c r="C13" s="16" t="s">
        <v>229</v>
      </c>
      <c r="D13" s="13">
        <v>66522</v>
      </c>
      <c r="E13" s="12" t="s">
        <v>230</v>
      </c>
    </row>
    <row r="14" s="1" customFormat="1" ht="30" customHeight="1" spans="1:5">
      <c r="A14" s="12">
        <v>12</v>
      </c>
      <c r="B14" s="12" t="s">
        <v>206</v>
      </c>
      <c r="C14" s="12" t="s">
        <v>231</v>
      </c>
      <c r="D14" s="13">
        <v>62664</v>
      </c>
      <c r="E14" s="12" t="s">
        <v>232</v>
      </c>
    </row>
    <row r="15" s="1" customFormat="1" ht="30" customHeight="1" spans="1:5">
      <c r="A15" s="12">
        <v>13</v>
      </c>
      <c r="B15" s="12" t="s">
        <v>212</v>
      </c>
      <c r="C15" s="12" t="s">
        <v>233</v>
      </c>
      <c r="D15" s="13">
        <v>70224</v>
      </c>
      <c r="E15" s="12" t="s">
        <v>234</v>
      </c>
    </row>
    <row r="16" s="1" customFormat="1" ht="30" customHeight="1" spans="1:5">
      <c r="A16" s="12">
        <v>14</v>
      </c>
      <c r="B16" s="12" t="s">
        <v>235</v>
      </c>
      <c r="C16" s="12" t="s">
        <v>236</v>
      </c>
      <c r="D16" s="13">
        <v>56616</v>
      </c>
      <c r="E16" s="12" t="s">
        <v>237</v>
      </c>
    </row>
    <row r="17" s="1" customFormat="1" ht="30" customHeight="1" spans="1:5">
      <c r="A17" s="12">
        <v>15</v>
      </c>
      <c r="B17" s="16" t="s">
        <v>238</v>
      </c>
      <c r="C17" s="12" t="s">
        <v>239</v>
      </c>
      <c r="D17" s="13">
        <v>69130</v>
      </c>
      <c r="E17" s="46" t="s">
        <v>240</v>
      </c>
    </row>
    <row r="18" s="1" customFormat="1" ht="30" customHeight="1" spans="1:5">
      <c r="A18" s="12">
        <v>16</v>
      </c>
      <c r="B18" s="16" t="s">
        <v>241</v>
      </c>
      <c r="C18" s="12" t="s">
        <v>242</v>
      </c>
      <c r="D18" s="13">
        <v>93731</v>
      </c>
      <c r="E18" s="12" t="s">
        <v>243</v>
      </c>
    </row>
    <row r="19" s="1" customFormat="1" ht="30" customHeight="1" spans="1:5">
      <c r="A19" s="12">
        <v>17</v>
      </c>
      <c r="B19" s="16" t="s">
        <v>244</v>
      </c>
      <c r="C19" s="12" t="s">
        <v>245</v>
      </c>
      <c r="D19" s="13">
        <v>96239</v>
      </c>
      <c r="E19" s="12" t="s">
        <v>246</v>
      </c>
    </row>
    <row r="20" s="1" customFormat="1" ht="30" customHeight="1" spans="1:5">
      <c r="A20" s="12">
        <v>18</v>
      </c>
      <c r="B20" s="16" t="s">
        <v>247</v>
      </c>
      <c r="C20" s="12" t="s">
        <v>248</v>
      </c>
      <c r="D20" s="13">
        <v>26790</v>
      </c>
      <c r="E20" s="12" t="s">
        <v>249</v>
      </c>
    </row>
    <row r="21" s="1" customFormat="1" ht="30" customHeight="1" spans="1:5">
      <c r="A21" s="12">
        <v>19</v>
      </c>
      <c r="B21" s="16" t="s">
        <v>250</v>
      </c>
      <c r="C21" s="12" t="s">
        <v>251</v>
      </c>
      <c r="D21" s="13">
        <v>99218</v>
      </c>
      <c r="E21" s="12" t="s">
        <v>252</v>
      </c>
    </row>
    <row r="22" s="1" customFormat="1" ht="30" customHeight="1" spans="1:5">
      <c r="A22" s="12">
        <v>20</v>
      </c>
      <c r="B22" s="16" t="s">
        <v>225</v>
      </c>
      <c r="C22" s="12" t="s">
        <v>253</v>
      </c>
      <c r="D22" s="13">
        <v>45025</v>
      </c>
      <c r="E22" s="12" t="s">
        <v>254</v>
      </c>
    </row>
    <row r="23" s="1" customFormat="1" ht="30" customHeight="1" spans="1:5">
      <c r="A23" s="12">
        <v>21</v>
      </c>
      <c r="B23" s="16" t="s">
        <v>255</v>
      </c>
      <c r="C23" s="12" t="s">
        <v>256</v>
      </c>
      <c r="D23" s="13">
        <v>86715</v>
      </c>
      <c r="E23" s="12" t="s">
        <v>257</v>
      </c>
    </row>
    <row r="24" s="1" customFormat="1" ht="30" customHeight="1" spans="1:5">
      <c r="A24" s="12">
        <v>22</v>
      </c>
      <c r="B24" s="2" t="s">
        <v>258</v>
      </c>
      <c r="C24" s="12" t="s">
        <v>259</v>
      </c>
      <c r="D24" s="13">
        <v>67048</v>
      </c>
      <c r="E24" s="12" t="s">
        <v>260</v>
      </c>
    </row>
    <row r="25" s="1" customFormat="1" ht="30" customHeight="1" spans="1:5">
      <c r="A25" s="12">
        <v>23</v>
      </c>
      <c r="B25" s="12" t="s">
        <v>261</v>
      </c>
      <c r="C25" s="12" t="s">
        <v>262</v>
      </c>
      <c r="D25" s="13">
        <v>95582</v>
      </c>
      <c r="E25" s="12" t="s">
        <v>263</v>
      </c>
    </row>
    <row r="26" s="1" customFormat="1" ht="30" customHeight="1" spans="1:5">
      <c r="A26" s="12">
        <v>24</v>
      </c>
      <c r="B26" s="12" t="s">
        <v>264</v>
      </c>
      <c r="C26" s="12" t="s">
        <v>265</v>
      </c>
      <c r="D26" s="13">
        <v>42304</v>
      </c>
      <c r="E26" s="12" t="s">
        <v>266</v>
      </c>
    </row>
    <row r="27" s="1" customFormat="1" ht="30" customHeight="1" spans="1:5">
      <c r="A27" s="12">
        <v>25</v>
      </c>
      <c r="B27" s="12" t="s">
        <v>261</v>
      </c>
      <c r="C27" s="12" t="s">
        <v>267</v>
      </c>
      <c r="D27" s="13">
        <v>60350</v>
      </c>
      <c r="E27" s="12" t="s">
        <v>268</v>
      </c>
    </row>
    <row r="28" s="1" customFormat="1" ht="30" customHeight="1" spans="1:5">
      <c r="A28" s="12">
        <v>26</v>
      </c>
      <c r="B28" s="12" t="s">
        <v>261</v>
      </c>
      <c r="C28" s="12" t="s">
        <v>269</v>
      </c>
      <c r="D28" s="13">
        <v>97227</v>
      </c>
      <c r="E28" s="12" t="s">
        <v>270</v>
      </c>
    </row>
    <row r="29" s="1" customFormat="1" ht="30" customHeight="1" spans="1:5">
      <c r="A29" s="12">
        <v>27</v>
      </c>
      <c r="B29" s="12" t="s">
        <v>261</v>
      </c>
      <c r="C29" s="12" t="s">
        <v>271</v>
      </c>
      <c r="D29" s="13">
        <v>84629</v>
      </c>
      <c r="E29" s="12" t="s">
        <v>272</v>
      </c>
    </row>
    <row r="30" s="1" customFormat="1" ht="30" customHeight="1" spans="1:5">
      <c r="A30" s="12">
        <v>28</v>
      </c>
      <c r="B30" s="12" t="s">
        <v>264</v>
      </c>
      <c r="C30" s="12" t="s">
        <v>273</v>
      </c>
      <c r="D30" s="13">
        <v>55478</v>
      </c>
      <c r="E30" s="12" t="s">
        <v>274</v>
      </c>
    </row>
    <row r="31" s="1" customFormat="1" ht="30" customHeight="1" spans="1:5">
      <c r="A31" s="12">
        <v>29</v>
      </c>
      <c r="B31" s="12" t="s">
        <v>261</v>
      </c>
      <c r="C31" s="12" t="s">
        <v>267</v>
      </c>
      <c r="D31" s="13">
        <v>88904</v>
      </c>
      <c r="E31" s="12" t="s">
        <v>275</v>
      </c>
    </row>
    <row r="32" s="1" customFormat="1" ht="30" customHeight="1" spans="1:5">
      <c r="A32" s="12">
        <v>30</v>
      </c>
      <c r="B32" s="12" t="s">
        <v>276</v>
      </c>
      <c r="C32" s="12" t="s">
        <v>277</v>
      </c>
      <c r="D32" s="13">
        <v>55930</v>
      </c>
      <c r="E32" s="12" t="s">
        <v>278</v>
      </c>
    </row>
    <row r="33" s="1" customFormat="1" ht="30" customHeight="1" spans="1:5">
      <c r="A33" s="12">
        <v>31</v>
      </c>
      <c r="B33" s="12" t="s">
        <v>261</v>
      </c>
      <c r="C33" s="12" t="s">
        <v>279</v>
      </c>
      <c r="D33" s="13">
        <v>67415</v>
      </c>
      <c r="E33" s="12" t="s">
        <v>280</v>
      </c>
    </row>
    <row r="34" s="1" customFormat="1" ht="30" customHeight="1" spans="1:5">
      <c r="A34" s="12">
        <v>32</v>
      </c>
      <c r="B34" s="12" t="s">
        <v>276</v>
      </c>
      <c r="C34" s="12" t="s">
        <v>281</v>
      </c>
      <c r="D34" s="13">
        <v>97850</v>
      </c>
      <c r="E34" s="12" t="s">
        <v>282</v>
      </c>
    </row>
    <row r="35" s="1" customFormat="1" ht="30" customHeight="1" spans="1:5">
      <c r="A35" s="12">
        <v>33</v>
      </c>
      <c r="B35" s="12" t="s">
        <v>276</v>
      </c>
      <c r="C35" s="12" t="s">
        <v>283</v>
      </c>
      <c r="D35" s="13">
        <v>89957</v>
      </c>
      <c r="E35" s="12" t="s">
        <v>284</v>
      </c>
    </row>
    <row r="36" s="1" customFormat="1" ht="30" customHeight="1" spans="1:5">
      <c r="A36" s="12">
        <v>34</v>
      </c>
      <c r="B36" s="12" t="s">
        <v>261</v>
      </c>
      <c r="C36" s="12" t="s">
        <v>285</v>
      </c>
      <c r="D36" s="13">
        <v>51912</v>
      </c>
      <c r="E36" s="12" t="s">
        <v>286</v>
      </c>
    </row>
    <row r="37" s="1" customFormat="1" ht="30" customHeight="1" spans="1:5">
      <c r="A37" s="12">
        <v>35</v>
      </c>
      <c r="B37" s="12" t="s">
        <v>261</v>
      </c>
      <c r="C37" s="12" t="s">
        <v>287</v>
      </c>
      <c r="D37" s="13">
        <v>98840</v>
      </c>
      <c r="E37" s="12" t="s">
        <v>288</v>
      </c>
    </row>
    <row r="38" s="1" customFormat="1" ht="30" customHeight="1" spans="1:5">
      <c r="A38" s="12">
        <v>36</v>
      </c>
      <c r="B38" s="12" t="s">
        <v>276</v>
      </c>
      <c r="C38" s="12" t="s">
        <v>289</v>
      </c>
      <c r="D38" s="13">
        <v>65754</v>
      </c>
      <c r="E38" s="12" t="s">
        <v>290</v>
      </c>
    </row>
    <row r="39" s="1" customFormat="1" ht="30" customHeight="1" spans="1:5">
      <c r="A39" s="12">
        <v>37</v>
      </c>
      <c r="B39" s="12" t="s">
        <v>261</v>
      </c>
      <c r="C39" s="12" t="s">
        <v>291</v>
      </c>
      <c r="D39" s="13">
        <v>91677</v>
      </c>
      <c r="E39" s="12" t="s">
        <v>292</v>
      </c>
    </row>
    <row r="40" s="1" customFormat="1" ht="30" customHeight="1" spans="1:5">
      <c r="A40" s="12">
        <v>38</v>
      </c>
      <c r="B40" s="12" t="s">
        <v>261</v>
      </c>
      <c r="C40" s="12" t="s">
        <v>293</v>
      </c>
      <c r="D40" s="13">
        <v>86676</v>
      </c>
      <c r="E40" s="12" t="s">
        <v>294</v>
      </c>
    </row>
    <row r="41" s="1" customFormat="1" ht="30" customHeight="1" spans="1:5">
      <c r="A41" s="12">
        <v>39</v>
      </c>
      <c r="B41" s="12" t="s">
        <v>264</v>
      </c>
      <c r="C41" s="12" t="s">
        <v>295</v>
      </c>
      <c r="D41" s="13">
        <v>37107</v>
      </c>
      <c r="E41" s="12" t="s">
        <v>296</v>
      </c>
    </row>
    <row r="42" s="1" customFormat="1" ht="30" customHeight="1" spans="1:5">
      <c r="A42" s="12">
        <v>40</v>
      </c>
      <c r="B42" s="12" t="s">
        <v>261</v>
      </c>
      <c r="C42" s="12" t="s">
        <v>297</v>
      </c>
      <c r="D42" s="13">
        <v>85071</v>
      </c>
      <c r="E42" s="12" t="s">
        <v>298</v>
      </c>
    </row>
    <row r="43" s="1" customFormat="1" ht="30" customHeight="1" spans="1:5">
      <c r="A43" s="12">
        <v>41</v>
      </c>
      <c r="B43" s="12" t="s">
        <v>264</v>
      </c>
      <c r="C43" s="12" t="s">
        <v>299</v>
      </c>
      <c r="D43" s="13">
        <v>78364</v>
      </c>
      <c r="E43" s="12" t="s">
        <v>300</v>
      </c>
    </row>
    <row r="44" s="1" customFormat="1" ht="30" customHeight="1" spans="1:5">
      <c r="A44" s="12">
        <v>42</v>
      </c>
      <c r="B44" s="12" t="s">
        <v>276</v>
      </c>
      <c r="C44" s="12" t="s">
        <v>301</v>
      </c>
      <c r="D44" s="13">
        <v>98228</v>
      </c>
      <c r="E44" s="12" t="s">
        <v>302</v>
      </c>
    </row>
    <row r="45" s="1" customFormat="1" ht="30" customHeight="1" spans="1:5">
      <c r="A45" s="12">
        <v>43</v>
      </c>
      <c r="B45" s="12" t="s">
        <v>261</v>
      </c>
      <c r="C45" s="12" t="s">
        <v>271</v>
      </c>
      <c r="D45" s="13">
        <v>95873</v>
      </c>
      <c r="E45" s="12" t="s">
        <v>303</v>
      </c>
    </row>
    <row r="46" s="1" customFormat="1" ht="30" customHeight="1" spans="1:5">
      <c r="A46" s="12">
        <v>44</v>
      </c>
      <c r="B46" s="12" t="s">
        <v>304</v>
      </c>
      <c r="C46" s="12" t="s">
        <v>305</v>
      </c>
      <c r="D46" s="13">
        <v>87128</v>
      </c>
      <c r="E46" s="12" t="s">
        <v>306</v>
      </c>
    </row>
    <row r="47" s="1" customFormat="1" ht="30" customHeight="1" spans="1:5">
      <c r="A47" s="12">
        <v>45</v>
      </c>
      <c r="B47" s="12" t="s">
        <v>307</v>
      </c>
      <c r="C47" s="12" t="s">
        <v>308</v>
      </c>
      <c r="D47" s="13">
        <v>61384</v>
      </c>
      <c r="E47" s="12" t="s">
        <v>309</v>
      </c>
    </row>
    <row r="48" s="1" customFormat="1" ht="30" customHeight="1" spans="1:5">
      <c r="A48" s="12">
        <v>46</v>
      </c>
      <c r="B48" s="12" t="s">
        <v>304</v>
      </c>
      <c r="C48" s="12" t="s">
        <v>310</v>
      </c>
      <c r="D48" s="13">
        <v>75731</v>
      </c>
      <c r="E48" s="12" t="s">
        <v>311</v>
      </c>
    </row>
    <row r="49" s="1" customFormat="1" ht="30" customHeight="1" spans="1:5">
      <c r="A49" s="12">
        <v>47</v>
      </c>
      <c r="B49" s="12" t="s">
        <v>304</v>
      </c>
      <c r="C49" s="16" t="s">
        <v>312</v>
      </c>
      <c r="D49" s="13">
        <v>89833</v>
      </c>
      <c r="E49" s="12" t="s">
        <v>313</v>
      </c>
    </row>
    <row r="50" s="1" customFormat="1" ht="30" customHeight="1" spans="1:5">
      <c r="A50" s="12">
        <v>48</v>
      </c>
      <c r="B50" s="12" t="s">
        <v>314</v>
      </c>
      <c r="C50" s="12" t="s">
        <v>315</v>
      </c>
      <c r="D50" s="13">
        <v>98653</v>
      </c>
      <c r="E50" s="46" t="s">
        <v>316</v>
      </c>
    </row>
    <row r="51" s="1" customFormat="1" ht="30" customHeight="1" spans="1:5">
      <c r="A51" s="12">
        <v>49</v>
      </c>
      <c r="B51" s="12" t="s">
        <v>212</v>
      </c>
      <c r="C51" s="12" t="s">
        <v>317</v>
      </c>
      <c r="D51" s="13">
        <v>94980</v>
      </c>
      <c r="E51" s="46" t="s">
        <v>318</v>
      </c>
    </row>
    <row r="52" s="1" customFormat="1" ht="30" customHeight="1" spans="1:5">
      <c r="A52" s="12">
        <v>50</v>
      </c>
      <c r="B52" s="12" t="s">
        <v>319</v>
      </c>
      <c r="C52" s="12" t="s">
        <v>320</v>
      </c>
      <c r="D52" s="13">
        <v>91000</v>
      </c>
      <c r="E52" s="12" t="s">
        <v>321</v>
      </c>
    </row>
    <row r="53" s="1" customFormat="1" ht="30" customHeight="1" spans="1:5">
      <c r="A53" s="12">
        <v>51</v>
      </c>
      <c r="B53" s="12" t="s">
        <v>322</v>
      </c>
      <c r="C53" s="12" t="s">
        <v>323</v>
      </c>
      <c r="D53" s="13">
        <v>93164</v>
      </c>
      <c r="E53" s="12" t="s">
        <v>324</v>
      </c>
    </row>
    <row r="54" s="1" customFormat="1" ht="30" customHeight="1" spans="1:5">
      <c r="A54" s="12">
        <v>52</v>
      </c>
      <c r="B54" s="12" t="s">
        <v>322</v>
      </c>
      <c r="C54" s="12" t="s">
        <v>325</v>
      </c>
      <c r="D54" s="13">
        <v>96472</v>
      </c>
      <c r="E54" s="12" t="s">
        <v>326</v>
      </c>
    </row>
    <row r="55" s="1" customFormat="1" ht="30" customHeight="1" spans="1:5">
      <c r="A55" s="12">
        <v>53</v>
      </c>
      <c r="B55" s="12" t="s">
        <v>322</v>
      </c>
      <c r="C55" s="12" t="s">
        <v>327</v>
      </c>
      <c r="D55" s="13">
        <v>98826</v>
      </c>
      <c r="E55" s="12" t="s">
        <v>328</v>
      </c>
    </row>
    <row r="56" s="1" customFormat="1" ht="30" customHeight="1" spans="1:5">
      <c r="A56" s="12">
        <v>54</v>
      </c>
      <c r="B56" s="12" t="s">
        <v>203</v>
      </c>
      <c r="C56" s="12" t="s">
        <v>329</v>
      </c>
      <c r="D56" s="13">
        <v>90414</v>
      </c>
      <c r="E56" s="12" t="s">
        <v>330</v>
      </c>
    </row>
    <row r="57" s="1" customFormat="1" ht="30" customHeight="1" spans="1:5">
      <c r="A57" s="12">
        <v>55</v>
      </c>
      <c r="B57" s="12" t="s">
        <v>331</v>
      </c>
      <c r="C57" s="12" t="s">
        <v>332</v>
      </c>
      <c r="D57" s="13">
        <v>99893</v>
      </c>
      <c r="E57" s="12" t="s">
        <v>333</v>
      </c>
    </row>
    <row r="58" s="1" customFormat="1" ht="30" customHeight="1" spans="1:5">
      <c r="A58" s="12">
        <v>56</v>
      </c>
      <c r="B58" s="12" t="s">
        <v>225</v>
      </c>
      <c r="C58" s="12" t="s">
        <v>334</v>
      </c>
      <c r="D58" s="13">
        <v>29330</v>
      </c>
      <c r="E58" s="12" t="s">
        <v>335</v>
      </c>
    </row>
    <row r="59" s="1" customFormat="1" ht="30" customHeight="1" spans="1:5">
      <c r="A59" s="12">
        <v>57</v>
      </c>
      <c r="B59" s="12" t="s">
        <v>225</v>
      </c>
      <c r="C59" s="12" t="s">
        <v>336</v>
      </c>
      <c r="D59" s="13">
        <v>97758</v>
      </c>
      <c r="E59" s="12" t="s">
        <v>337</v>
      </c>
    </row>
    <row r="60" s="1" customFormat="1" ht="30" customHeight="1" spans="1:5">
      <c r="A60" s="12">
        <v>58</v>
      </c>
      <c r="B60" s="12" t="s">
        <v>331</v>
      </c>
      <c r="C60" s="12" t="s">
        <v>338</v>
      </c>
      <c r="D60" s="13">
        <v>71022</v>
      </c>
      <c r="E60" s="12" t="s">
        <v>339</v>
      </c>
    </row>
    <row r="61" s="1" customFormat="1" ht="30" customHeight="1" spans="1:5">
      <c r="A61" s="12">
        <v>59</v>
      </c>
      <c r="B61" s="12" t="s">
        <v>225</v>
      </c>
      <c r="C61" s="12" t="s">
        <v>338</v>
      </c>
      <c r="D61" s="13">
        <v>34999</v>
      </c>
      <c r="E61" s="12" t="s">
        <v>340</v>
      </c>
    </row>
    <row r="62" s="1" customFormat="1" ht="30" customHeight="1" spans="1:5">
      <c r="A62" s="12">
        <v>60</v>
      </c>
      <c r="B62" s="12" t="s">
        <v>341</v>
      </c>
      <c r="C62" s="12" t="s">
        <v>342</v>
      </c>
      <c r="D62" s="13">
        <v>23358</v>
      </c>
      <c r="E62" s="12" t="s">
        <v>343</v>
      </c>
    </row>
    <row r="63" s="1" customFormat="1" ht="30" customHeight="1" spans="1:5">
      <c r="A63" s="12">
        <v>61</v>
      </c>
      <c r="B63" s="12" t="s">
        <v>344</v>
      </c>
      <c r="C63" s="12" t="s">
        <v>345</v>
      </c>
      <c r="D63" s="13">
        <v>61787</v>
      </c>
      <c r="E63" s="12" t="s">
        <v>346</v>
      </c>
    </row>
    <row r="64" s="1" customFormat="1" ht="30" customHeight="1" spans="1:5">
      <c r="A64" s="12">
        <v>62</v>
      </c>
      <c r="B64" s="12" t="s">
        <v>344</v>
      </c>
      <c r="C64" s="12" t="s">
        <v>347</v>
      </c>
      <c r="D64" s="13">
        <v>98623</v>
      </c>
      <c r="E64" s="12" t="s">
        <v>348</v>
      </c>
    </row>
    <row r="65" s="1" customFormat="1" ht="30" customHeight="1" spans="1:5">
      <c r="A65" s="12">
        <v>63</v>
      </c>
      <c r="B65" s="12" t="s">
        <v>344</v>
      </c>
      <c r="C65" s="12" t="s">
        <v>349</v>
      </c>
      <c r="D65" s="13">
        <v>87231</v>
      </c>
      <c r="E65" s="12" t="s">
        <v>350</v>
      </c>
    </row>
    <row r="66" s="1" customFormat="1" ht="30" customHeight="1" spans="1:5">
      <c r="A66" s="12">
        <v>64</v>
      </c>
      <c r="B66" s="12" t="s">
        <v>344</v>
      </c>
      <c r="C66" s="12" t="s">
        <v>351</v>
      </c>
      <c r="D66" s="13">
        <v>86657</v>
      </c>
      <c r="E66" s="12" t="s">
        <v>352</v>
      </c>
    </row>
    <row r="67" s="1" customFormat="1" ht="30" customHeight="1" spans="1:5">
      <c r="A67" s="12">
        <v>65</v>
      </c>
      <c r="B67" s="12" t="s">
        <v>344</v>
      </c>
      <c r="C67" s="12" t="s">
        <v>353</v>
      </c>
      <c r="D67" s="13">
        <v>43156</v>
      </c>
      <c r="E67" s="12" t="s">
        <v>354</v>
      </c>
    </row>
    <row r="68" s="1" customFormat="1" ht="30" customHeight="1" spans="1:5">
      <c r="A68" s="12">
        <v>66</v>
      </c>
      <c r="B68" s="12" t="s">
        <v>355</v>
      </c>
      <c r="C68" s="12" t="s">
        <v>356</v>
      </c>
      <c r="D68" s="13">
        <v>52819</v>
      </c>
      <c r="E68" s="12" t="s">
        <v>357</v>
      </c>
    </row>
    <row r="69" s="1" customFormat="1" ht="30" customHeight="1" spans="1:5">
      <c r="A69" s="12">
        <v>67</v>
      </c>
      <c r="B69" s="12" t="s">
        <v>355</v>
      </c>
      <c r="C69" s="12" t="s">
        <v>353</v>
      </c>
      <c r="D69" s="13">
        <v>25976</v>
      </c>
      <c r="E69" s="12" t="s">
        <v>358</v>
      </c>
    </row>
    <row r="70" s="1" customFormat="1" ht="30" customHeight="1" spans="1:5">
      <c r="A70" s="12">
        <v>68</v>
      </c>
      <c r="B70" s="12" t="s">
        <v>319</v>
      </c>
      <c r="C70" s="12" t="s">
        <v>359</v>
      </c>
      <c r="D70" s="13">
        <v>95600</v>
      </c>
      <c r="E70" s="46" t="s">
        <v>360</v>
      </c>
    </row>
    <row r="71" s="1" customFormat="1" ht="30" customHeight="1" spans="1:5">
      <c r="A71" s="12">
        <v>69</v>
      </c>
      <c r="B71" s="12" t="s">
        <v>322</v>
      </c>
      <c r="C71" s="12" t="s">
        <v>361</v>
      </c>
      <c r="D71" s="13">
        <v>87734</v>
      </c>
      <c r="E71" s="12" t="s">
        <v>362</v>
      </c>
    </row>
    <row r="72" s="1" customFormat="1" ht="30" customHeight="1" spans="1:5">
      <c r="A72" s="12">
        <v>70</v>
      </c>
      <c r="B72" s="12" t="s">
        <v>363</v>
      </c>
      <c r="C72" s="12" t="s">
        <v>361</v>
      </c>
      <c r="D72" s="13">
        <v>86630</v>
      </c>
      <c r="E72" s="12" t="s">
        <v>364</v>
      </c>
    </row>
    <row r="73" s="1" customFormat="1" ht="30" customHeight="1" spans="1:5">
      <c r="A73" s="12">
        <v>71</v>
      </c>
      <c r="B73" s="12" t="s">
        <v>365</v>
      </c>
      <c r="C73" s="12" t="s">
        <v>366</v>
      </c>
      <c r="D73" s="13">
        <v>41800</v>
      </c>
      <c r="E73" s="12" t="s">
        <v>367</v>
      </c>
    </row>
    <row r="74" s="1" customFormat="1" ht="30" customHeight="1" spans="1:5">
      <c r="A74" s="12">
        <v>72</v>
      </c>
      <c r="B74" s="12" t="s">
        <v>368</v>
      </c>
      <c r="C74" s="12" t="s">
        <v>369</v>
      </c>
      <c r="D74" s="13">
        <v>39950</v>
      </c>
      <c r="E74" s="12" t="s">
        <v>370</v>
      </c>
    </row>
    <row r="75" s="1" customFormat="1" ht="30" customHeight="1" spans="1:5">
      <c r="A75" s="12">
        <v>73</v>
      </c>
      <c r="B75" s="12" t="s">
        <v>368</v>
      </c>
      <c r="C75" s="12" t="s">
        <v>369</v>
      </c>
      <c r="D75" s="13">
        <v>19606</v>
      </c>
      <c r="E75" s="12" t="s">
        <v>371</v>
      </c>
    </row>
    <row r="76" s="1" customFormat="1" ht="30" customHeight="1" spans="1:5">
      <c r="A76" s="12">
        <v>74</v>
      </c>
      <c r="B76" s="12" t="s">
        <v>372</v>
      </c>
      <c r="C76" s="12" t="s">
        <v>373</v>
      </c>
      <c r="D76" s="13">
        <v>94756</v>
      </c>
      <c r="E76" s="12" t="s">
        <v>374</v>
      </c>
    </row>
    <row r="77" s="1" customFormat="1" ht="30" customHeight="1" spans="1:5">
      <c r="A77" s="12">
        <v>75</v>
      </c>
      <c r="B77" s="12" t="s">
        <v>375</v>
      </c>
      <c r="C77" s="12" t="s">
        <v>376</v>
      </c>
      <c r="D77" s="13">
        <v>57647</v>
      </c>
      <c r="E77" s="12" t="s">
        <v>377</v>
      </c>
    </row>
    <row r="78" s="1" customFormat="1" ht="30" customHeight="1" spans="1:5">
      <c r="A78" s="12">
        <v>76</v>
      </c>
      <c r="B78" s="12" t="s">
        <v>378</v>
      </c>
      <c r="C78" s="12" t="s">
        <v>379</v>
      </c>
      <c r="D78" s="13">
        <v>41085</v>
      </c>
      <c r="E78" s="12" t="s">
        <v>380</v>
      </c>
    </row>
    <row r="79" s="1" customFormat="1" ht="30" customHeight="1" spans="1:5">
      <c r="A79" s="12">
        <v>77</v>
      </c>
      <c r="B79" s="12" t="s">
        <v>381</v>
      </c>
      <c r="C79" s="12" t="s">
        <v>382</v>
      </c>
      <c r="D79" s="13">
        <v>84541</v>
      </c>
      <c r="E79" s="12" t="s">
        <v>383</v>
      </c>
    </row>
    <row r="80" s="1" customFormat="1" ht="30" customHeight="1" spans="1:5">
      <c r="A80" s="12">
        <v>78</v>
      </c>
      <c r="B80" s="12" t="s">
        <v>381</v>
      </c>
      <c r="C80" s="12" t="s">
        <v>384</v>
      </c>
      <c r="D80" s="13">
        <v>74316</v>
      </c>
      <c r="E80" s="12" t="s">
        <v>385</v>
      </c>
    </row>
    <row r="81" s="1" customFormat="1" ht="30" customHeight="1" spans="1:5">
      <c r="A81" s="12">
        <v>79</v>
      </c>
      <c r="B81" s="12" t="s">
        <v>381</v>
      </c>
      <c r="C81" s="12" t="s">
        <v>386</v>
      </c>
      <c r="D81" s="13">
        <v>15455</v>
      </c>
      <c r="E81" s="12" t="s">
        <v>387</v>
      </c>
    </row>
    <row r="82" s="1" customFormat="1" ht="30" customHeight="1" spans="1:5">
      <c r="A82" s="12">
        <v>80</v>
      </c>
      <c r="B82" s="12" t="s">
        <v>375</v>
      </c>
      <c r="C82" s="12" t="s">
        <v>388</v>
      </c>
      <c r="D82" s="13">
        <v>61245</v>
      </c>
      <c r="E82" s="12" t="s">
        <v>389</v>
      </c>
    </row>
    <row r="83" s="1" customFormat="1" ht="30" customHeight="1" spans="1:5">
      <c r="A83" s="12">
        <v>81</v>
      </c>
      <c r="B83" s="12" t="s">
        <v>390</v>
      </c>
      <c r="C83" s="12" t="s">
        <v>391</v>
      </c>
      <c r="D83" s="13">
        <v>81810</v>
      </c>
      <c r="E83" s="12" t="s">
        <v>392</v>
      </c>
    </row>
    <row r="84" s="1" customFormat="1" ht="30" customHeight="1" spans="1:5">
      <c r="A84" s="12">
        <v>82</v>
      </c>
      <c r="B84" s="12" t="s">
        <v>218</v>
      </c>
      <c r="C84" s="12" t="s">
        <v>393</v>
      </c>
      <c r="D84" s="13">
        <v>80070</v>
      </c>
      <c r="E84" s="12" t="s">
        <v>394</v>
      </c>
    </row>
    <row r="85" ht="30" customHeight="1" spans="1:5">
      <c r="A85" s="47" t="s">
        <v>156</v>
      </c>
      <c r="B85" s="48"/>
      <c r="C85" s="34"/>
      <c r="D85" s="49">
        <f>SUM(D3:D84)</f>
        <v>5964807</v>
      </c>
      <c r="E85" s="34"/>
    </row>
    <row r="86" spans="3:3">
      <c r="C86" s="1" t="s">
        <v>395</v>
      </c>
    </row>
    <row r="94" spans="3:3">
      <c r="C94" s="1">
        <f>D85-5963590</f>
        <v>1217</v>
      </c>
    </row>
  </sheetData>
  <mergeCells count="3">
    <mergeCell ref="A1:E1"/>
    <mergeCell ref="A85:C85"/>
    <mergeCell ref="D85:E85"/>
  </mergeCells>
  <printOptions horizontalCentered="1" verticalCentered="1"/>
  <pageMargins left="0.751388888888889" right="0.751388888888889" top="1" bottom="1" header="0.5" footer="0.5"/>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5"/>
  <sheetViews>
    <sheetView view="pageBreakPreview" zoomScaleNormal="85" zoomScaleSheetLayoutView="100" workbookViewId="0">
      <selection activeCell="C11" sqref="C11"/>
    </sheetView>
  </sheetViews>
  <sheetFormatPr defaultColWidth="8.89166666666667" defaultRowHeight="13.5"/>
  <cols>
    <col min="1" max="1" width="7.225" style="1" customWidth="1"/>
    <col min="2" max="2" width="9.89166666666667" style="2" customWidth="1"/>
    <col min="3" max="3" width="51.25" style="1" customWidth="1"/>
    <col min="4" max="4" width="16.625" style="5" customWidth="1"/>
    <col min="5" max="7" width="15.625" style="1" customWidth="1"/>
    <col min="8" max="8" width="16.625" style="5" customWidth="1"/>
    <col min="9" max="10" width="17.375" style="1" customWidth="1"/>
    <col min="11" max="11" width="24.5" style="1" customWidth="1"/>
    <col min="12" max="12" width="31.6666666666667" style="1" customWidth="1"/>
    <col min="13" max="16384" width="8.89166666666667" style="1"/>
  </cols>
  <sheetData>
    <row r="1" ht="57" customHeight="1" spans="1:11">
      <c r="A1" s="6" t="s">
        <v>396</v>
      </c>
      <c r="B1" s="7"/>
      <c r="C1" s="7"/>
      <c r="D1" s="7"/>
      <c r="E1" s="7"/>
      <c r="F1" s="7"/>
      <c r="G1" s="7"/>
      <c r="H1" s="7"/>
      <c r="I1" s="7"/>
      <c r="J1" s="7"/>
      <c r="K1" s="7"/>
    </row>
    <row r="2" s="2" customFormat="1" ht="18.75" spans="1:11">
      <c r="A2" s="8" t="s">
        <v>195</v>
      </c>
      <c r="B2" s="8" t="s">
        <v>397</v>
      </c>
      <c r="C2" s="9" t="s">
        <v>398</v>
      </c>
      <c r="D2" s="10" t="s">
        <v>399</v>
      </c>
      <c r="E2" s="8" t="s">
        <v>400</v>
      </c>
      <c r="F2" s="8" t="s">
        <v>401</v>
      </c>
      <c r="G2" s="8"/>
      <c r="H2" s="10" t="s">
        <v>402</v>
      </c>
      <c r="I2" s="10" t="s">
        <v>403</v>
      </c>
      <c r="J2" s="8" t="s">
        <v>404</v>
      </c>
      <c r="K2" s="9" t="s">
        <v>8</v>
      </c>
    </row>
    <row r="3" ht="26" customHeight="1" spans="1:11">
      <c r="A3" s="11">
        <v>1</v>
      </c>
      <c r="B3" s="19" t="s">
        <v>331</v>
      </c>
      <c r="C3" s="12" t="s">
        <v>405</v>
      </c>
      <c r="D3" s="13">
        <v>99893</v>
      </c>
      <c r="E3" s="14">
        <v>43213</v>
      </c>
      <c r="F3" s="14">
        <v>43213</v>
      </c>
      <c r="G3" s="14">
        <v>43243</v>
      </c>
      <c r="H3" s="13">
        <v>99893</v>
      </c>
      <c r="I3" s="25">
        <v>43398</v>
      </c>
      <c r="J3" s="25">
        <v>43399</v>
      </c>
      <c r="K3" s="26"/>
    </row>
    <row r="4" ht="26" customHeight="1" spans="1:11">
      <c r="A4" s="11">
        <v>2</v>
      </c>
      <c r="B4" s="19" t="s">
        <v>225</v>
      </c>
      <c r="C4" s="12" t="s">
        <v>406</v>
      </c>
      <c r="D4" s="13">
        <v>97758</v>
      </c>
      <c r="E4" s="14">
        <v>43227</v>
      </c>
      <c r="F4" s="14">
        <v>43272</v>
      </c>
      <c r="G4" s="14">
        <v>43302</v>
      </c>
      <c r="H4" s="13">
        <v>97758</v>
      </c>
      <c r="I4" s="25">
        <v>43319</v>
      </c>
      <c r="J4" s="25">
        <v>43333</v>
      </c>
      <c r="K4" s="26"/>
    </row>
    <row r="5" ht="26" customHeight="1" spans="1:11">
      <c r="A5" s="11">
        <v>3</v>
      </c>
      <c r="B5" s="29" t="s">
        <v>261</v>
      </c>
      <c r="C5" s="12" t="s">
        <v>293</v>
      </c>
      <c r="D5" s="13">
        <v>86676</v>
      </c>
      <c r="E5" s="14">
        <v>43272</v>
      </c>
      <c r="F5" s="14">
        <v>43286</v>
      </c>
      <c r="G5" s="14">
        <v>43313</v>
      </c>
      <c r="H5" s="13">
        <v>86676</v>
      </c>
      <c r="I5" s="25">
        <v>43313</v>
      </c>
      <c r="J5" s="25">
        <v>43317</v>
      </c>
      <c r="K5" s="26"/>
    </row>
    <row r="6" ht="26" customHeight="1" spans="1:11">
      <c r="A6" s="11">
        <v>4</v>
      </c>
      <c r="B6" s="29" t="s">
        <v>276</v>
      </c>
      <c r="C6" s="12" t="s">
        <v>407</v>
      </c>
      <c r="D6" s="13">
        <v>98228</v>
      </c>
      <c r="E6" s="14">
        <v>43278</v>
      </c>
      <c r="F6" s="14">
        <v>43287</v>
      </c>
      <c r="G6" s="14">
        <v>43328</v>
      </c>
      <c r="H6" s="13">
        <v>98228</v>
      </c>
      <c r="I6" s="25">
        <v>43328</v>
      </c>
      <c r="J6" s="25">
        <v>43340</v>
      </c>
      <c r="K6" s="26"/>
    </row>
    <row r="7" ht="26" customHeight="1" spans="1:11">
      <c r="A7" s="11">
        <v>5</v>
      </c>
      <c r="B7" s="16" t="s">
        <v>261</v>
      </c>
      <c r="C7" s="12" t="s">
        <v>408</v>
      </c>
      <c r="D7" s="13">
        <v>51912</v>
      </c>
      <c r="E7" s="14">
        <v>43282</v>
      </c>
      <c r="F7" s="14">
        <v>43283</v>
      </c>
      <c r="G7" s="14">
        <v>43313</v>
      </c>
      <c r="H7" s="13">
        <v>51912</v>
      </c>
      <c r="I7" s="25">
        <v>43313</v>
      </c>
      <c r="J7" s="25">
        <v>43317</v>
      </c>
      <c r="K7" s="26"/>
    </row>
    <row r="8" ht="26" customHeight="1" spans="1:12">
      <c r="A8" s="11">
        <v>6</v>
      </c>
      <c r="B8" s="29" t="s">
        <v>261</v>
      </c>
      <c r="C8" s="12" t="s">
        <v>409</v>
      </c>
      <c r="D8" s="13">
        <v>95582</v>
      </c>
      <c r="E8" s="14">
        <v>43283</v>
      </c>
      <c r="F8" s="14">
        <v>43297</v>
      </c>
      <c r="G8" s="14">
        <v>43335</v>
      </c>
      <c r="H8" s="13">
        <v>95582</v>
      </c>
      <c r="I8" s="25">
        <v>43335</v>
      </c>
      <c r="J8" s="25">
        <v>43381</v>
      </c>
      <c r="K8" s="26"/>
      <c r="L8" s="36"/>
    </row>
    <row r="9" ht="26" customHeight="1" spans="1:11">
      <c r="A9" s="11">
        <v>7</v>
      </c>
      <c r="B9" s="29" t="s">
        <v>276</v>
      </c>
      <c r="C9" s="12" t="s">
        <v>410</v>
      </c>
      <c r="D9" s="13">
        <v>55930</v>
      </c>
      <c r="E9" s="14">
        <v>43283</v>
      </c>
      <c r="F9" s="14">
        <v>43287</v>
      </c>
      <c r="G9" s="14">
        <v>43313</v>
      </c>
      <c r="H9" s="13">
        <v>55930</v>
      </c>
      <c r="I9" s="25">
        <v>43313</v>
      </c>
      <c r="J9" s="25">
        <v>43317</v>
      </c>
      <c r="K9" s="26"/>
    </row>
    <row r="10" ht="26" customHeight="1" spans="1:11">
      <c r="A10" s="11">
        <v>8</v>
      </c>
      <c r="B10" s="19" t="s">
        <v>355</v>
      </c>
      <c r="C10" s="12" t="s">
        <v>411</v>
      </c>
      <c r="D10" s="13">
        <v>52819</v>
      </c>
      <c r="E10" s="14">
        <v>43283</v>
      </c>
      <c r="F10" s="14">
        <v>43286</v>
      </c>
      <c r="G10" s="14">
        <v>43317</v>
      </c>
      <c r="H10" s="13">
        <v>52819</v>
      </c>
      <c r="I10" s="25">
        <v>43320</v>
      </c>
      <c r="J10" s="25">
        <v>43326</v>
      </c>
      <c r="K10" s="26"/>
    </row>
    <row r="11" ht="26" customHeight="1" spans="1:11">
      <c r="A11" s="11">
        <v>9</v>
      </c>
      <c r="B11" s="11" t="s">
        <v>225</v>
      </c>
      <c r="C11" s="12" t="s">
        <v>412</v>
      </c>
      <c r="D11" s="13">
        <v>34999</v>
      </c>
      <c r="E11" s="14">
        <v>43286</v>
      </c>
      <c r="F11" s="14">
        <v>43286</v>
      </c>
      <c r="G11" s="14">
        <v>43318</v>
      </c>
      <c r="H11" s="13">
        <v>34999</v>
      </c>
      <c r="I11" s="25">
        <v>43398</v>
      </c>
      <c r="J11" s="25">
        <v>43399</v>
      </c>
      <c r="K11" s="26"/>
    </row>
    <row r="12" ht="26" customHeight="1" spans="1:11">
      <c r="A12" s="11">
        <v>10</v>
      </c>
      <c r="B12" s="11" t="s">
        <v>355</v>
      </c>
      <c r="C12" s="12" t="s">
        <v>413</v>
      </c>
      <c r="D12" s="13">
        <v>25976</v>
      </c>
      <c r="E12" s="14">
        <v>43286</v>
      </c>
      <c r="F12" s="14">
        <v>43291</v>
      </c>
      <c r="G12" s="14">
        <v>43317</v>
      </c>
      <c r="H12" s="13">
        <v>25976</v>
      </c>
      <c r="I12" s="25">
        <v>43320</v>
      </c>
      <c r="J12" s="25">
        <v>43329</v>
      </c>
      <c r="K12" s="26"/>
    </row>
    <row r="13" ht="26" customHeight="1" spans="1:11">
      <c r="A13" s="11">
        <v>11</v>
      </c>
      <c r="B13" s="11" t="s">
        <v>264</v>
      </c>
      <c r="C13" s="12" t="s">
        <v>414</v>
      </c>
      <c r="D13" s="13">
        <v>78364</v>
      </c>
      <c r="E13" s="14">
        <v>43290</v>
      </c>
      <c r="F13" s="14">
        <v>43300</v>
      </c>
      <c r="G13" s="14">
        <v>43313</v>
      </c>
      <c r="H13" s="13">
        <v>78364</v>
      </c>
      <c r="I13" s="25">
        <v>43313</v>
      </c>
      <c r="J13" s="25">
        <v>43401</v>
      </c>
      <c r="K13" s="26"/>
    </row>
    <row r="14" ht="26" customHeight="1" spans="1:11">
      <c r="A14" s="11">
        <v>12</v>
      </c>
      <c r="B14" s="16" t="s">
        <v>261</v>
      </c>
      <c r="C14" s="12" t="s">
        <v>415</v>
      </c>
      <c r="D14" s="13">
        <v>98840</v>
      </c>
      <c r="E14" s="14">
        <v>43291</v>
      </c>
      <c r="F14" s="14">
        <v>43297</v>
      </c>
      <c r="G14" s="14">
        <v>43313</v>
      </c>
      <c r="H14" s="13">
        <v>98840</v>
      </c>
      <c r="I14" s="25">
        <v>43313</v>
      </c>
      <c r="J14" s="25">
        <v>43317</v>
      </c>
      <c r="K14" s="26"/>
    </row>
    <row r="15" s="3" customFormat="1" ht="26" customHeight="1" spans="1:11">
      <c r="A15" s="11">
        <v>13</v>
      </c>
      <c r="B15" s="16" t="s">
        <v>276</v>
      </c>
      <c r="C15" s="12" t="s">
        <v>416</v>
      </c>
      <c r="D15" s="13">
        <v>97850</v>
      </c>
      <c r="E15" s="14">
        <v>43291</v>
      </c>
      <c r="F15" s="14">
        <v>43297</v>
      </c>
      <c r="G15" s="14">
        <v>43328</v>
      </c>
      <c r="H15" s="13">
        <v>97850</v>
      </c>
      <c r="I15" s="25">
        <v>43328</v>
      </c>
      <c r="J15" s="25">
        <v>43336</v>
      </c>
      <c r="K15" s="26"/>
    </row>
    <row r="16" ht="26" customHeight="1" spans="1:11">
      <c r="A16" s="11">
        <v>14</v>
      </c>
      <c r="B16" s="19" t="s">
        <v>331</v>
      </c>
      <c r="C16" s="12" t="s">
        <v>417</v>
      </c>
      <c r="D16" s="13">
        <v>71022</v>
      </c>
      <c r="E16" s="14">
        <v>43293</v>
      </c>
      <c r="F16" s="14">
        <v>43293</v>
      </c>
      <c r="G16" s="14">
        <v>43312</v>
      </c>
      <c r="H16" s="13">
        <v>71022</v>
      </c>
      <c r="I16" s="25">
        <v>43398</v>
      </c>
      <c r="J16" s="25">
        <v>43399</v>
      </c>
      <c r="K16" s="26"/>
    </row>
    <row r="17" ht="26" customHeight="1" spans="1:11">
      <c r="A17" s="11">
        <v>15</v>
      </c>
      <c r="B17" s="29" t="s">
        <v>261</v>
      </c>
      <c r="C17" s="12" t="s">
        <v>418</v>
      </c>
      <c r="D17" s="13">
        <v>91677</v>
      </c>
      <c r="E17" s="14">
        <v>43297</v>
      </c>
      <c r="F17" s="14">
        <v>43300</v>
      </c>
      <c r="G17" s="14">
        <v>43313</v>
      </c>
      <c r="H17" s="13">
        <v>91677</v>
      </c>
      <c r="I17" s="25">
        <v>43313</v>
      </c>
      <c r="J17" s="25">
        <v>43317</v>
      </c>
      <c r="K17" s="26"/>
    </row>
    <row r="18" ht="26" customHeight="1" spans="1:11">
      <c r="A18" s="11">
        <v>16</v>
      </c>
      <c r="B18" s="19" t="s">
        <v>264</v>
      </c>
      <c r="C18" s="12" t="s">
        <v>419</v>
      </c>
      <c r="D18" s="13">
        <v>37107</v>
      </c>
      <c r="E18" s="14">
        <v>43297</v>
      </c>
      <c r="F18" s="14">
        <v>43300</v>
      </c>
      <c r="G18" s="14">
        <v>43313</v>
      </c>
      <c r="H18" s="13">
        <v>37107</v>
      </c>
      <c r="I18" s="25">
        <v>43313</v>
      </c>
      <c r="J18" s="25">
        <v>43317</v>
      </c>
      <c r="K18" s="26"/>
    </row>
    <row r="19" ht="26" customHeight="1" spans="1:11">
      <c r="A19" s="11">
        <v>17</v>
      </c>
      <c r="B19" s="19" t="s">
        <v>368</v>
      </c>
      <c r="C19" s="12" t="s">
        <v>420</v>
      </c>
      <c r="D19" s="13">
        <v>19606</v>
      </c>
      <c r="E19" s="14">
        <v>43300</v>
      </c>
      <c r="F19" s="14">
        <v>43301</v>
      </c>
      <c r="G19" s="14">
        <v>43332</v>
      </c>
      <c r="H19" s="13">
        <v>19606</v>
      </c>
      <c r="I19" s="25">
        <v>43382</v>
      </c>
      <c r="J19" s="25">
        <v>43404</v>
      </c>
      <c r="K19" s="26"/>
    </row>
    <row r="20" ht="26" customHeight="1" spans="1:11">
      <c r="A20" s="11">
        <v>18</v>
      </c>
      <c r="B20" s="29" t="s">
        <v>344</v>
      </c>
      <c r="C20" s="30" t="s">
        <v>353</v>
      </c>
      <c r="D20" s="13">
        <v>43156</v>
      </c>
      <c r="E20" s="14">
        <v>43304</v>
      </c>
      <c r="F20" s="14">
        <v>43306</v>
      </c>
      <c r="G20" s="14">
        <v>43337</v>
      </c>
      <c r="H20" s="13">
        <v>43156</v>
      </c>
      <c r="I20" s="25">
        <v>43397</v>
      </c>
      <c r="J20" s="25">
        <v>43397</v>
      </c>
      <c r="K20" s="26"/>
    </row>
    <row r="21" ht="26" customHeight="1" spans="1:11">
      <c r="A21" s="11">
        <v>19</v>
      </c>
      <c r="B21" s="16" t="s">
        <v>344</v>
      </c>
      <c r="C21" s="12" t="s">
        <v>421</v>
      </c>
      <c r="D21" s="13">
        <v>86657</v>
      </c>
      <c r="E21" s="14">
        <v>43318</v>
      </c>
      <c r="F21" s="14">
        <v>43322</v>
      </c>
      <c r="G21" s="14">
        <v>43353</v>
      </c>
      <c r="H21" s="13">
        <v>86657</v>
      </c>
      <c r="I21" s="25">
        <v>43396</v>
      </c>
      <c r="J21" s="25">
        <v>43396</v>
      </c>
      <c r="K21" s="26"/>
    </row>
    <row r="22" ht="26" customHeight="1" spans="1:11">
      <c r="A22" s="11">
        <v>20</v>
      </c>
      <c r="B22" s="12" t="s">
        <v>390</v>
      </c>
      <c r="C22" s="12" t="s">
        <v>422</v>
      </c>
      <c r="D22" s="13">
        <v>81810</v>
      </c>
      <c r="E22" s="14">
        <v>43318</v>
      </c>
      <c r="F22" s="14">
        <v>43322</v>
      </c>
      <c r="G22" s="14">
        <v>43353</v>
      </c>
      <c r="H22" s="13">
        <v>81810</v>
      </c>
      <c r="I22" s="25">
        <v>43388</v>
      </c>
      <c r="J22" s="25">
        <v>43388</v>
      </c>
      <c r="K22" s="26"/>
    </row>
    <row r="23" s="1" customFormat="1" ht="26" customHeight="1" spans="1:11">
      <c r="A23" s="11">
        <v>21</v>
      </c>
      <c r="B23" s="16" t="s">
        <v>344</v>
      </c>
      <c r="C23" s="12" t="s">
        <v>423</v>
      </c>
      <c r="D23" s="13">
        <v>61787</v>
      </c>
      <c r="E23" s="14">
        <v>43319</v>
      </c>
      <c r="F23" s="14">
        <v>43322</v>
      </c>
      <c r="G23" s="14">
        <v>43353</v>
      </c>
      <c r="H23" s="13">
        <v>61787</v>
      </c>
      <c r="I23" s="25">
        <v>43397</v>
      </c>
      <c r="J23" s="25">
        <v>43397</v>
      </c>
      <c r="K23" s="26"/>
    </row>
    <row r="24" ht="26" customHeight="1" spans="1:11">
      <c r="A24" s="11">
        <v>22</v>
      </c>
      <c r="B24" s="11" t="s">
        <v>381</v>
      </c>
      <c r="C24" s="12" t="s">
        <v>424</v>
      </c>
      <c r="D24" s="13">
        <v>84541</v>
      </c>
      <c r="E24" s="14">
        <v>43320</v>
      </c>
      <c r="F24" s="14">
        <v>43321</v>
      </c>
      <c r="G24" s="14">
        <v>43352</v>
      </c>
      <c r="H24" s="13">
        <v>84541</v>
      </c>
      <c r="I24" s="25">
        <v>43388</v>
      </c>
      <c r="J24" s="25">
        <v>43402</v>
      </c>
      <c r="K24" s="26"/>
    </row>
    <row r="25" ht="26" customHeight="1" spans="1:11">
      <c r="A25" s="11">
        <v>23</v>
      </c>
      <c r="B25" s="16" t="s">
        <v>261</v>
      </c>
      <c r="C25" s="12" t="s">
        <v>425</v>
      </c>
      <c r="D25" s="13">
        <v>97227</v>
      </c>
      <c r="E25" s="14">
        <v>43322</v>
      </c>
      <c r="F25" s="14">
        <v>43323</v>
      </c>
      <c r="G25" s="14">
        <v>43372</v>
      </c>
      <c r="H25" s="13">
        <v>97227</v>
      </c>
      <c r="I25" s="25">
        <v>43372</v>
      </c>
      <c r="J25" s="25">
        <v>43381</v>
      </c>
      <c r="K25" s="26"/>
    </row>
    <row r="26" ht="26" customHeight="1" spans="1:11">
      <c r="A26" s="11">
        <v>24</v>
      </c>
      <c r="B26" s="16" t="s">
        <v>261</v>
      </c>
      <c r="C26" s="12" t="s">
        <v>426</v>
      </c>
      <c r="D26" s="13">
        <v>95873</v>
      </c>
      <c r="E26" s="14">
        <v>43322</v>
      </c>
      <c r="F26" s="14">
        <v>43328</v>
      </c>
      <c r="G26" s="14">
        <v>43372</v>
      </c>
      <c r="H26" s="13">
        <v>95873</v>
      </c>
      <c r="I26" s="25">
        <v>43372</v>
      </c>
      <c r="J26" s="25">
        <v>43381</v>
      </c>
      <c r="K26" s="26"/>
    </row>
    <row r="27" ht="26" customHeight="1" spans="1:11">
      <c r="A27" s="11">
        <v>25</v>
      </c>
      <c r="B27" s="16" t="s">
        <v>261</v>
      </c>
      <c r="C27" s="12" t="s">
        <v>427</v>
      </c>
      <c r="D27" s="13">
        <v>60350</v>
      </c>
      <c r="E27" s="14">
        <v>43323</v>
      </c>
      <c r="F27" s="14">
        <v>43324</v>
      </c>
      <c r="G27" s="14">
        <v>43372</v>
      </c>
      <c r="H27" s="13">
        <v>60350</v>
      </c>
      <c r="I27" s="25">
        <v>43372</v>
      </c>
      <c r="J27" s="25">
        <v>43381</v>
      </c>
      <c r="K27" s="26"/>
    </row>
    <row r="28" ht="26" customHeight="1" spans="1:11">
      <c r="A28" s="11">
        <v>26</v>
      </c>
      <c r="B28" s="12" t="s">
        <v>307</v>
      </c>
      <c r="C28" s="12" t="s">
        <v>428</v>
      </c>
      <c r="D28" s="13">
        <v>61384</v>
      </c>
      <c r="E28" s="14">
        <v>43323</v>
      </c>
      <c r="F28" s="14">
        <v>43325</v>
      </c>
      <c r="G28" s="14">
        <v>43371</v>
      </c>
      <c r="H28" s="13">
        <v>61384</v>
      </c>
      <c r="I28" s="25">
        <v>43368</v>
      </c>
      <c r="J28" s="25">
        <v>43371</v>
      </c>
      <c r="K28" s="26"/>
    </row>
    <row r="29" ht="26" customHeight="1" spans="1:11">
      <c r="A29" s="11">
        <v>27</v>
      </c>
      <c r="B29" s="31" t="s">
        <v>218</v>
      </c>
      <c r="C29" s="32" t="s">
        <v>429</v>
      </c>
      <c r="D29" s="33">
        <v>80071</v>
      </c>
      <c r="E29" s="14">
        <v>43325</v>
      </c>
      <c r="F29" s="14">
        <v>43325</v>
      </c>
      <c r="G29" s="14">
        <v>43341</v>
      </c>
      <c r="H29" s="33">
        <v>80070</v>
      </c>
      <c r="I29" s="25">
        <v>43399</v>
      </c>
      <c r="J29" s="25">
        <v>43399</v>
      </c>
      <c r="K29" s="26"/>
    </row>
    <row r="30" s="1" customFormat="1" ht="26" customHeight="1" spans="1:11">
      <c r="A30" s="11">
        <v>28</v>
      </c>
      <c r="B30" s="29" t="s">
        <v>261</v>
      </c>
      <c r="C30" s="34" t="s">
        <v>430</v>
      </c>
      <c r="D30" s="13">
        <v>88904</v>
      </c>
      <c r="E30" s="14">
        <v>43325</v>
      </c>
      <c r="F30" s="14">
        <v>43329</v>
      </c>
      <c r="G30" s="14">
        <v>43372</v>
      </c>
      <c r="H30" s="13">
        <v>88904</v>
      </c>
      <c r="I30" s="25">
        <v>43372</v>
      </c>
      <c r="J30" s="25">
        <v>43381</v>
      </c>
      <c r="K30" s="26"/>
    </row>
    <row r="31" s="1" customFormat="1" ht="26" customHeight="1" spans="1:11">
      <c r="A31" s="11">
        <v>29</v>
      </c>
      <c r="B31" s="29" t="s">
        <v>261</v>
      </c>
      <c r="C31" s="34" t="s">
        <v>431</v>
      </c>
      <c r="D31" s="13">
        <v>85071</v>
      </c>
      <c r="E31" s="14">
        <v>43325</v>
      </c>
      <c r="F31" s="14">
        <v>43327</v>
      </c>
      <c r="G31" s="14">
        <v>43372</v>
      </c>
      <c r="H31" s="13">
        <v>85071</v>
      </c>
      <c r="I31" s="25">
        <v>43372</v>
      </c>
      <c r="J31" s="25">
        <v>43381</v>
      </c>
      <c r="K31" s="26"/>
    </row>
    <row r="32" s="1" customFormat="1" ht="26" customHeight="1" spans="1:11">
      <c r="A32" s="11">
        <v>30</v>
      </c>
      <c r="B32" s="29" t="s">
        <v>344</v>
      </c>
      <c r="C32" s="34" t="s">
        <v>432</v>
      </c>
      <c r="D32" s="13">
        <v>87231</v>
      </c>
      <c r="E32" s="14">
        <v>43326</v>
      </c>
      <c r="F32" s="14">
        <v>43332</v>
      </c>
      <c r="G32" s="14">
        <v>43363</v>
      </c>
      <c r="H32" s="13">
        <v>87231</v>
      </c>
      <c r="I32" s="25">
        <v>43397</v>
      </c>
      <c r="J32" s="25">
        <v>43397</v>
      </c>
      <c r="K32" s="26"/>
    </row>
    <row r="33" s="1" customFormat="1" ht="26" customHeight="1" spans="1:11">
      <c r="A33" s="11">
        <v>31</v>
      </c>
      <c r="B33" s="29" t="s">
        <v>261</v>
      </c>
      <c r="C33" s="34" t="s">
        <v>426</v>
      </c>
      <c r="D33" s="13">
        <v>84629</v>
      </c>
      <c r="E33" s="14">
        <v>43328</v>
      </c>
      <c r="F33" s="14">
        <v>43329</v>
      </c>
      <c r="G33" s="14">
        <v>43372</v>
      </c>
      <c r="H33" s="13">
        <v>84629</v>
      </c>
      <c r="I33" s="25">
        <v>43372</v>
      </c>
      <c r="J33" s="25">
        <v>43381</v>
      </c>
      <c r="K33" s="26"/>
    </row>
    <row r="34" s="1" customFormat="1" ht="26" customHeight="1" spans="1:11">
      <c r="A34" s="11">
        <v>32</v>
      </c>
      <c r="B34" s="19" t="s">
        <v>381</v>
      </c>
      <c r="C34" s="34" t="s">
        <v>433</v>
      </c>
      <c r="D34" s="13">
        <v>74316</v>
      </c>
      <c r="E34" s="14">
        <v>43328</v>
      </c>
      <c r="F34" s="14">
        <v>43329</v>
      </c>
      <c r="G34" s="14">
        <v>43370</v>
      </c>
      <c r="H34" s="13">
        <v>74316</v>
      </c>
      <c r="I34" s="25">
        <v>43388</v>
      </c>
      <c r="J34" s="25">
        <v>43402</v>
      </c>
      <c r="K34" s="26"/>
    </row>
    <row r="35" s="1" customFormat="1" ht="26" customHeight="1" spans="1:11">
      <c r="A35" s="11">
        <v>33</v>
      </c>
      <c r="B35" s="17" t="s">
        <v>378</v>
      </c>
      <c r="C35" s="34" t="s">
        <v>434</v>
      </c>
      <c r="D35" s="13">
        <v>41085</v>
      </c>
      <c r="E35" s="14">
        <v>43329</v>
      </c>
      <c r="F35" s="14">
        <v>43330</v>
      </c>
      <c r="G35" s="14">
        <v>43361</v>
      </c>
      <c r="H35" s="13">
        <v>41085</v>
      </c>
      <c r="I35" s="25">
        <v>43373</v>
      </c>
      <c r="J35" s="25">
        <v>43393</v>
      </c>
      <c r="K35" s="26"/>
    </row>
    <row r="36" s="1" customFormat="1" ht="26" customHeight="1" spans="1:11">
      <c r="A36" s="11">
        <v>34</v>
      </c>
      <c r="B36" s="19" t="s">
        <v>304</v>
      </c>
      <c r="C36" s="34" t="s">
        <v>435</v>
      </c>
      <c r="D36" s="13">
        <v>75731</v>
      </c>
      <c r="E36" s="14">
        <v>43331</v>
      </c>
      <c r="F36" s="14">
        <v>43332</v>
      </c>
      <c r="G36" s="14">
        <v>43369</v>
      </c>
      <c r="H36" s="13">
        <v>75731</v>
      </c>
      <c r="I36" s="25">
        <v>43369</v>
      </c>
      <c r="J36" s="25">
        <v>43371</v>
      </c>
      <c r="K36" s="26"/>
    </row>
    <row r="37" s="1" customFormat="1" ht="26" customHeight="1" spans="1:11">
      <c r="A37" s="11">
        <v>35</v>
      </c>
      <c r="B37" s="17" t="s">
        <v>258</v>
      </c>
      <c r="C37" s="34" t="s">
        <v>436</v>
      </c>
      <c r="D37" s="13">
        <v>67048</v>
      </c>
      <c r="E37" s="14">
        <v>43332</v>
      </c>
      <c r="F37" s="14">
        <v>43332</v>
      </c>
      <c r="G37" s="14">
        <v>43368</v>
      </c>
      <c r="H37" s="13">
        <v>67048</v>
      </c>
      <c r="I37" s="25">
        <v>43368</v>
      </c>
      <c r="J37" s="25">
        <v>43368</v>
      </c>
      <c r="K37" s="26"/>
    </row>
    <row r="38" s="1" customFormat="1" ht="26" customHeight="1" spans="1:11">
      <c r="A38" s="11">
        <v>36</v>
      </c>
      <c r="B38" s="19" t="s">
        <v>304</v>
      </c>
      <c r="C38" s="35" t="s">
        <v>437</v>
      </c>
      <c r="D38" s="13">
        <v>89833</v>
      </c>
      <c r="E38" s="14">
        <v>43332</v>
      </c>
      <c r="F38" s="14">
        <v>43335</v>
      </c>
      <c r="G38" s="14">
        <v>43368</v>
      </c>
      <c r="H38" s="13">
        <v>89833</v>
      </c>
      <c r="I38" s="25">
        <v>43368</v>
      </c>
      <c r="J38" s="25">
        <v>43371</v>
      </c>
      <c r="K38" s="26"/>
    </row>
    <row r="39" s="1" customFormat="1" ht="26" customHeight="1" spans="1:11">
      <c r="A39" s="11">
        <v>37</v>
      </c>
      <c r="B39" s="17" t="s">
        <v>203</v>
      </c>
      <c r="C39" s="34" t="s">
        <v>438</v>
      </c>
      <c r="D39" s="13">
        <v>90414</v>
      </c>
      <c r="E39" s="14">
        <v>43335</v>
      </c>
      <c r="F39" s="14">
        <v>43336</v>
      </c>
      <c r="G39" s="14">
        <v>43367</v>
      </c>
      <c r="H39" s="13">
        <v>90414</v>
      </c>
      <c r="I39" s="25">
        <v>43381</v>
      </c>
      <c r="J39" s="25">
        <v>43383</v>
      </c>
      <c r="K39" s="26"/>
    </row>
    <row r="40" s="1" customFormat="1" ht="26" customHeight="1" spans="1:11">
      <c r="A40" s="11">
        <v>38</v>
      </c>
      <c r="B40" s="29" t="s">
        <v>276</v>
      </c>
      <c r="C40" s="34" t="s">
        <v>439</v>
      </c>
      <c r="D40" s="13">
        <v>89957</v>
      </c>
      <c r="E40" s="14">
        <v>43340</v>
      </c>
      <c r="F40" s="14">
        <v>43352</v>
      </c>
      <c r="G40" s="14">
        <v>43398</v>
      </c>
      <c r="H40" s="13">
        <v>89957</v>
      </c>
      <c r="I40" s="25">
        <v>43369</v>
      </c>
      <c r="J40" s="25">
        <v>43401</v>
      </c>
      <c r="K40" s="26"/>
    </row>
    <row r="41" ht="26" customHeight="1" spans="1:11">
      <c r="A41" s="11">
        <v>39</v>
      </c>
      <c r="B41" s="29" t="s">
        <v>261</v>
      </c>
      <c r="C41" s="34" t="s">
        <v>440</v>
      </c>
      <c r="D41" s="13">
        <v>67415</v>
      </c>
      <c r="E41" s="14">
        <v>43344</v>
      </c>
      <c r="F41" s="14">
        <v>43344</v>
      </c>
      <c r="G41" s="14">
        <v>43398</v>
      </c>
      <c r="H41" s="13">
        <v>67415</v>
      </c>
      <c r="I41" s="25">
        <v>43369</v>
      </c>
      <c r="J41" s="25">
        <v>43371</v>
      </c>
      <c r="K41" s="26"/>
    </row>
    <row r="42" ht="26" customHeight="1" spans="1:11">
      <c r="A42" s="11">
        <v>40</v>
      </c>
      <c r="B42" s="19" t="s">
        <v>264</v>
      </c>
      <c r="C42" s="12" t="s">
        <v>441</v>
      </c>
      <c r="D42" s="13">
        <v>42304</v>
      </c>
      <c r="E42" s="14">
        <v>43345</v>
      </c>
      <c r="F42" s="14">
        <v>43346</v>
      </c>
      <c r="G42" s="14">
        <v>43398</v>
      </c>
      <c r="H42" s="13">
        <v>42304</v>
      </c>
      <c r="I42" s="25">
        <v>43398</v>
      </c>
      <c r="J42" s="25">
        <v>43401</v>
      </c>
      <c r="K42" s="26"/>
    </row>
    <row r="43" s="1" customFormat="1" ht="26" customHeight="1" spans="1:11">
      <c r="A43" s="11">
        <v>41</v>
      </c>
      <c r="B43" s="19" t="s">
        <v>368</v>
      </c>
      <c r="C43" s="12" t="s">
        <v>442</v>
      </c>
      <c r="D43" s="13">
        <v>39950</v>
      </c>
      <c r="E43" s="14">
        <v>43345</v>
      </c>
      <c r="F43" s="14">
        <v>43346</v>
      </c>
      <c r="G43" s="14">
        <v>43366</v>
      </c>
      <c r="H43" s="13">
        <v>39950</v>
      </c>
      <c r="I43" s="25">
        <v>43382</v>
      </c>
      <c r="J43" s="25">
        <v>43404</v>
      </c>
      <c r="K43" s="26"/>
    </row>
    <row r="44" s="1" customFormat="1" ht="26" customHeight="1" spans="1:11">
      <c r="A44" s="11">
        <v>42</v>
      </c>
      <c r="B44" s="19" t="s">
        <v>375</v>
      </c>
      <c r="C44" s="12" t="s">
        <v>443</v>
      </c>
      <c r="D44" s="13">
        <v>61245</v>
      </c>
      <c r="E44" s="14">
        <v>43346</v>
      </c>
      <c r="F44" s="14">
        <v>43347</v>
      </c>
      <c r="G44" s="14">
        <v>43367</v>
      </c>
      <c r="H44" s="13">
        <v>61245</v>
      </c>
      <c r="I44" s="25">
        <v>43373</v>
      </c>
      <c r="J44" s="25">
        <v>43381</v>
      </c>
      <c r="K44" s="26"/>
    </row>
    <row r="45" s="1" customFormat="1" ht="26" customHeight="1" spans="1:11">
      <c r="A45" s="11">
        <v>43</v>
      </c>
      <c r="B45" s="19" t="s">
        <v>264</v>
      </c>
      <c r="C45" s="12" t="s">
        <v>444</v>
      </c>
      <c r="D45" s="13">
        <v>55478</v>
      </c>
      <c r="E45" s="14">
        <v>43347</v>
      </c>
      <c r="F45" s="14">
        <v>43352</v>
      </c>
      <c r="G45" s="14">
        <v>43398</v>
      </c>
      <c r="H45" s="13">
        <v>55478</v>
      </c>
      <c r="I45" s="25">
        <v>43398</v>
      </c>
      <c r="J45" s="25">
        <v>43401</v>
      </c>
      <c r="K45" s="26"/>
    </row>
    <row r="46" s="1" customFormat="1" ht="26" customHeight="1" spans="1:11">
      <c r="A46" s="11">
        <v>44</v>
      </c>
      <c r="B46" s="29" t="s">
        <v>276</v>
      </c>
      <c r="C46" s="12" t="s">
        <v>445</v>
      </c>
      <c r="D46" s="13">
        <v>65754</v>
      </c>
      <c r="E46" s="14">
        <v>43347</v>
      </c>
      <c r="F46" s="14">
        <v>43349</v>
      </c>
      <c r="G46" s="14">
        <v>43398</v>
      </c>
      <c r="H46" s="13">
        <v>65754</v>
      </c>
      <c r="I46" s="25">
        <v>43398</v>
      </c>
      <c r="J46" s="25">
        <v>43401</v>
      </c>
      <c r="K46" s="26"/>
    </row>
    <row r="47" ht="26" customHeight="1" spans="1:11">
      <c r="A47" s="11">
        <v>45</v>
      </c>
      <c r="B47" s="29" t="s">
        <v>344</v>
      </c>
      <c r="C47" s="12" t="s">
        <v>446</v>
      </c>
      <c r="D47" s="13">
        <v>98623</v>
      </c>
      <c r="E47" s="14">
        <v>43349</v>
      </c>
      <c r="F47" s="14">
        <v>43353</v>
      </c>
      <c r="G47" s="14">
        <v>43383</v>
      </c>
      <c r="H47" s="13">
        <v>98623</v>
      </c>
      <c r="I47" s="25">
        <v>43397</v>
      </c>
      <c r="J47" s="25">
        <v>43397</v>
      </c>
      <c r="K47" s="26"/>
    </row>
    <row r="48" ht="26" customHeight="1" spans="1:11">
      <c r="A48" s="11">
        <v>46</v>
      </c>
      <c r="B48" s="17" t="s">
        <v>341</v>
      </c>
      <c r="C48" s="12" t="s">
        <v>447</v>
      </c>
      <c r="D48" s="13">
        <v>23358</v>
      </c>
      <c r="E48" s="14">
        <v>43350</v>
      </c>
      <c r="F48" s="14">
        <v>43351</v>
      </c>
      <c r="G48" s="14">
        <v>43361</v>
      </c>
      <c r="H48" s="13">
        <v>23358</v>
      </c>
      <c r="I48" s="37">
        <v>43383</v>
      </c>
      <c r="J48" s="25">
        <v>43383</v>
      </c>
      <c r="K48" s="26"/>
    </row>
    <row r="49" ht="26" customHeight="1" spans="1:11">
      <c r="A49" s="11">
        <v>47</v>
      </c>
      <c r="B49" s="19" t="s">
        <v>375</v>
      </c>
      <c r="C49" s="12" t="s">
        <v>448</v>
      </c>
      <c r="D49" s="13">
        <v>57647</v>
      </c>
      <c r="E49" s="14">
        <v>43350</v>
      </c>
      <c r="F49" s="14">
        <v>43351</v>
      </c>
      <c r="G49" s="14">
        <v>43371</v>
      </c>
      <c r="H49" s="13">
        <v>57647</v>
      </c>
      <c r="I49" s="25">
        <v>43373</v>
      </c>
      <c r="J49" s="25">
        <v>43381</v>
      </c>
      <c r="K49" s="26"/>
    </row>
    <row r="50" ht="26" customHeight="1" spans="1:11">
      <c r="A50" s="11">
        <v>48</v>
      </c>
      <c r="B50" s="19" t="s">
        <v>304</v>
      </c>
      <c r="C50" s="12" t="s">
        <v>449</v>
      </c>
      <c r="D50" s="13">
        <v>87128</v>
      </c>
      <c r="E50" s="14">
        <v>43355</v>
      </c>
      <c r="F50" s="14">
        <v>43356</v>
      </c>
      <c r="G50" s="14">
        <v>43398</v>
      </c>
      <c r="H50" s="13">
        <v>87128</v>
      </c>
      <c r="I50" s="25">
        <v>43398</v>
      </c>
      <c r="J50" s="25">
        <v>43401</v>
      </c>
      <c r="K50" s="26"/>
    </row>
    <row r="51" s="1" customFormat="1" ht="26" customHeight="1" spans="1:11">
      <c r="A51" s="11">
        <v>49</v>
      </c>
      <c r="B51" s="11" t="s">
        <v>381</v>
      </c>
      <c r="C51" s="12" t="s">
        <v>450</v>
      </c>
      <c r="D51" s="13">
        <v>15455</v>
      </c>
      <c r="E51" s="14">
        <v>43362</v>
      </c>
      <c r="F51" s="14">
        <v>43363</v>
      </c>
      <c r="G51" s="14">
        <v>43383</v>
      </c>
      <c r="H51" s="13">
        <v>15455</v>
      </c>
      <c r="I51" s="25">
        <v>43389</v>
      </c>
      <c r="J51" s="25">
        <v>43389</v>
      </c>
      <c r="K51" s="26"/>
    </row>
    <row r="52" s="1" customFormat="1" ht="26" customHeight="1" spans="1:11">
      <c r="A52" s="11">
        <v>50</v>
      </c>
      <c r="B52" s="12" t="s">
        <v>372</v>
      </c>
      <c r="C52" s="16" t="s">
        <v>451</v>
      </c>
      <c r="D52" s="13">
        <v>94756</v>
      </c>
      <c r="E52" s="14">
        <v>43377</v>
      </c>
      <c r="F52" s="14">
        <v>43383</v>
      </c>
      <c r="G52" s="14">
        <v>43424</v>
      </c>
      <c r="H52" s="13">
        <v>94756</v>
      </c>
      <c r="I52" s="25">
        <v>43571</v>
      </c>
      <c r="J52" s="25">
        <v>43590</v>
      </c>
      <c r="K52" s="26"/>
    </row>
    <row r="53" s="3" customFormat="1" ht="26" customHeight="1" spans="1:11">
      <c r="A53" s="11">
        <v>51</v>
      </c>
      <c r="B53" s="11" t="s">
        <v>225</v>
      </c>
      <c r="C53" s="12" t="s">
        <v>452</v>
      </c>
      <c r="D53" s="13">
        <v>29330</v>
      </c>
      <c r="E53" s="14">
        <v>43409</v>
      </c>
      <c r="F53" s="14">
        <v>43409</v>
      </c>
      <c r="G53" s="14">
        <v>43433</v>
      </c>
      <c r="H53" s="13">
        <v>29330</v>
      </c>
      <c r="I53" s="25">
        <v>43434</v>
      </c>
      <c r="J53" s="25">
        <v>43465</v>
      </c>
      <c r="K53" s="26"/>
    </row>
    <row r="54" s="1" customFormat="1" ht="26" customHeight="1" spans="1:11">
      <c r="A54" s="11">
        <v>52</v>
      </c>
      <c r="B54" s="11" t="s">
        <v>322</v>
      </c>
      <c r="C54" s="12" t="s">
        <v>453</v>
      </c>
      <c r="D54" s="13">
        <v>98826</v>
      </c>
      <c r="E54" s="14">
        <v>43528</v>
      </c>
      <c r="F54" s="14">
        <v>43534</v>
      </c>
      <c r="G54" s="14">
        <v>43565</v>
      </c>
      <c r="H54" s="13">
        <v>98826</v>
      </c>
      <c r="I54" s="25">
        <v>43606</v>
      </c>
      <c r="J54" s="25">
        <v>43619</v>
      </c>
      <c r="K54" s="26"/>
    </row>
    <row r="55" s="1" customFormat="1" ht="26" customHeight="1" spans="1:11">
      <c r="A55" s="11">
        <v>53</v>
      </c>
      <c r="B55" s="11" t="s">
        <v>322</v>
      </c>
      <c r="C55" s="16" t="s">
        <v>454</v>
      </c>
      <c r="D55" s="13">
        <v>93164</v>
      </c>
      <c r="E55" s="14">
        <v>43536</v>
      </c>
      <c r="F55" s="14">
        <v>43544</v>
      </c>
      <c r="G55" s="14">
        <v>43575</v>
      </c>
      <c r="H55" s="13">
        <v>93164</v>
      </c>
      <c r="I55" s="25">
        <v>43627</v>
      </c>
      <c r="J55" s="25">
        <v>43651</v>
      </c>
      <c r="K55" s="26"/>
    </row>
    <row r="56" s="1" customFormat="1" ht="26" customHeight="1" spans="1:11">
      <c r="A56" s="11">
        <v>54</v>
      </c>
      <c r="B56" s="17" t="s">
        <v>319</v>
      </c>
      <c r="C56" s="12" t="s">
        <v>455</v>
      </c>
      <c r="D56" s="13">
        <v>91000</v>
      </c>
      <c r="E56" s="14">
        <v>43538</v>
      </c>
      <c r="F56" s="14">
        <v>43539</v>
      </c>
      <c r="G56" s="14">
        <v>43549</v>
      </c>
      <c r="H56" s="18">
        <v>91000</v>
      </c>
      <c r="I56" s="25">
        <v>43629</v>
      </c>
      <c r="J56" s="25">
        <v>43668</v>
      </c>
      <c r="K56" s="26" t="s">
        <v>456</v>
      </c>
    </row>
    <row r="57" s="1" customFormat="1" ht="26" customHeight="1" spans="1:11">
      <c r="A57" s="11">
        <v>55</v>
      </c>
      <c r="B57" s="19" t="s">
        <v>322</v>
      </c>
      <c r="C57" s="12" t="s">
        <v>361</v>
      </c>
      <c r="D57" s="13">
        <v>87734</v>
      </c>
      <c r="E57" s="14">
        <v>43553</v>
      </c>
      <c r="F57" s="14">
        <v>43553</v>
      </c>
      <c r="G57" s="14">
        <v>43564</v>
      </c>
      <c r="H57" s="13">
        <v>87734</v>
      </c>
      <c r="I57" s="25">
        <v>43629</v>
      </c>
      <c r="J57" s="25">
        <v>43725</v>
      </c>
      <c r="K57" s="26" t="s">
        <v>456</v>
      </c>
    </row>
    <row r="58" s="1" customFormat="1" ht="26" customHeight="1" spans="1:11">
      <c r="A58" s="11">
        <v>56</v>
      </c>
      <c r="B58" s="17" t="s">
        <v>319</v>
      </c>
      <c r="C58" s="12" t="s">
        <v>457</v>
      </c>
      <c r="D58" s="13">
        <v>95600</v>
      </c>
      <c r="E58" s="14">
        <v>43563</v>
      </c>
      <c r="F58" s="14">
        <v>43563</v>
      </c>
      <c r="G58" s="14">
        <v>43573</v>
      </c>
      <c r="H58" s="18">
        <v>95600</v>
      </c>
      <c r="I58" s="25">
        <v>43629</v>
      </c>
      <c r="J58" s="25">
        <v>43668</v>
      </c>
      <c r="K58" s="26" t="s">
        <v>456</v>
      </c>
    </row>
    <row r="59" s="1" customFormat="1" ht="26" customHeight="1" spans="1:11">
      <c r="A59" s="11">
        <v>57</v>
      </c>
      <c r="B59" s="19" t="s">
        <v>212</v>
      </c>
      <c r="C59" s="12" t="s">
        <v>213</v>
      </c>
      <c r="D59" s="13">
        <v>78376</v>
      </c>
      <c r="E59" s="14">
        <v>43591</v>
      </c>
      <c r="F59" s="14">
        <v>43591</v>
      </c>
      <c r="G59" s="14">
        <v>43606</v>
      </c>
      <c r="H59" s="13">
        <v>78376</v>
      </c>
      <c r="I59" s="25">
        <v>43655</v>
      </c>
      <c r="J59" s="25">
        <v>43668</v>
      </c>
      <c r="K59" s="26"/>
    </row>
    <row r="60" s="1" customFormat="1" ht="26" customHeight="1" spans="1:11">
      <c r="A60" s="11">
        <v>58</v>
      </c>
      <c r="B60" s="19" t="s">
        <v>322</v>
      </c>
      <c r="C60" s="16" t="s">
        <v>458</v>
      </c>
      <c r="D60" s="13">
        <v>96472</v>
      </c>
      <c r="E60" s="14">
        <v>43591</v>
      </c>
      <c r="F60" s="14">
        <v>43600</v>
      </c>
      <c r="G60" s="14">
        <v>43621</v>
      </c>
      <c r="H60" s="13">
        <v>96472</v>
      </c>
      <c r="I60" s="25">
        <v>43627</v>
      </c>
      <c r="J60" s="25">
        <v>43651</v>
      </c>
      <c r="K60" s="26"/>
    </row>
    <row r="61" s="1" customFormat="1" ht="26" customHeight="1" spans="1:11">
      <c r="A61" s="11">
        <v>59</v>
      </c>
      <c r="B61" s="17" t="s">
        <v>363</v>
      </c>
      <c r="C61" s="12" t="s">
        <v>361</v>
      </c>
      <c r="D61" s="13">
        <v>86630</v>
      </c>
      <c r="E61" s="14">
        <v>43591</v>
      </c>
      <c r="F61" s="14">
        <v>43591</v>
      </c>
      <c r="G61" s="14">
        <v>43601</v>
      </c>
      <c r="H61" s="13">
        <v>86630</v>
      </c>
      <c r="I61" s="25">
        <v>43629</v>
      </c>
      <c r="J61" s="25">
        <v>43368</v>
      </c>
      <c r="K61" s="26" t="s">
        <v>456</v>
      </c>
    </row>
    <row r="62" s="1" customFormat="1" ht="26" customHeight="1" spans="1:11">
      <c r="A62" s="11">
        <v>60</v>
      </c>
      <c r="B62" s="11" t="s">
        <v>212</v>
      </c>
      <c r="C62" s="12" t="s">
        <v>459</v>
      </c>
      <c r="D62" s="13">
        <v>94980</v>
      </c>
      <c r="E62" s="14">
        <v>43593</v>
      </c>
      <c r="F62" s="14">
        <v>43595</v>
      </c>
      <c r="G62" s="14">
        <v>43615</v>
      </c>
      <c r="H62" s="13">
        <v>94980</v>
      </c>
      <c r="I62" s="25">
        <v>43627</v>
      </c>
      <c r="J62" s="25">
        <v>43651</v>
      </c>
      <c r="K62" s="26"/>
    </row>
    <row r="63" s="1" customFormat="1" ht="26" customHeight="1" spans="1:11">
      <c r="A63" s="11">
        <v>61</v>
      </c>
      <c r="B63" s="11" t="s">
        <v>215</v>
      </c>
      <c r="C63" s="12" t="s">
        <v>216</v>
      </c>
      <c r="D63" s="13">
        <v>59360</v>
      </c>
      <c r="E63" s="14">
        <v>43598</v>
      </c>
      <c r="F63" s="14">
        <v>43598</v>
      </c>
      <c r="G63" s="14">
        <v>43613</v>
      </c>
      <c r="H63" s="13">
        <v>59360</v>
      </c>
      <c r="I63" s="25">
        <v>43672</v>
      </c>
      <c r="J63" s="25">
        <v>43672</v>
      </c>
      <c r="K63" s="26"/>
    </row>
    <row r="64" s="1" customFormat="1" ht="26" customHeight="1" spans="1:11">
      <c r="A64" s="11">
        <v>62</v>
      </c>
      <c r="B64" s="11" t="s">
        <v>218</v>
      </c>
      <c r="C64" s="15" t="s">
        <v>460</v>
      </c>
      <c r="D64" s="13">
        <v>76160</v>
      </c>
      <c r="E64" s="14">
        <v>43600</v>
      </c>
      <c r="F64" s="14">
        <v>43600</v>
      </c>
      <c r="G64" s="14">
        <v>43616</v>
      </c>
      <c r="H64" s="13">
        <v>76160</v>
      </c>
      <c r="I64" s="25">
        <v>43672</v>
      </c>
      <c r="J64" s="25">
        <v>43672</v>
      </c>
      <c r="K64" s="26"/>
    </row>
    <row r="65" s="1" customFormat="1" ht="26" customHeight="1" spans="1:11">
      <c r="A65" s="11">
        <v>63</v>
      </c>
      <c r="B65" s="19" t="s">
        <v>218</v>
      </c>
      <c r="C65" s="12" t="s">
        <v>221</v>
      </c>
      <c r="D65" s="13">
        <v>62160</v>
      </c>
      <c r="E65" s="14">
        <v>43605</v>
      </c>
      <c r="F65" s="14">
        <v>43605</v>
      </c>
      <c r="G65" s="14">
        <v>43621</v>
      </c>
      <c r="H65" s="13">
        <v>62160</v>
      </c>
      <c r="I65" s="25">
        <v>43672</v>
      </c>
      <c r="J65" s="25">
        <v>43672</v>
      </c>
      <c r="K65" s="26"/>
    </row>
    <row r="66" s="1" customFormat="1" ht="26" customHeight="1" spans="1:11">
      <c r="A66" s="11">
        <v>64</v>
      </c>
      <c r="B66" s="19" t="s">
        <v>215</v>
      </c>
      <c r="C66" s="12" t="s">
        <v>223</v>
      </c>
      <c r="D66" s="13">
        <v>67200</v>
      </c>
      <c r="E66" s="14">
        <v>43608</v>
      </c>
      <c r="F66" s="14">
        <v>43608</v>
      </c>
      <c r="G66" s="14">
        <v>43626</v>
      </c>
      <c r="H66" s="13">
        <v>67200</v>
      </c>
      <c r="I66" s="25">
        <v>43672</v>
      </c>
      <c r="J66" s="25">
        <v>43672</v>
      </c>
      <c r="K66" s="26"/>
    </row>
    <row r="67" ht="26" customHeight="1" spans="1:11">
      <c r="A67" s="11">
        <v>65</v>
      </c>
      <c r="B67" s="12" t="s">
        <v>200</v>
      </c>
      <c r="C67" s="12" t="s">
        <v>461</v>
      </c>
      <c r="D67" s="18">
        <v>82705</v>
      </c>
      <c r="E67" s="14">
        <v>43609</v>
      </c>
      <c r="F67" s="14">
        <v>43617</v>
      </c>
      <c r="G67" s="14">
        <v>43656</v>
      </c>
      <c r="H67" s="18">
        <v>82705</v>
      </c>
      <c r="I67" s="25">
        <v>43691</v>
      </c>
      <c r="J67" s="25">
        <v>43693</v>
      </c>
      <c r="K67" s="26"/>
    </row>
    <row r="68" s="1" customFormat="1" ht="26" customHeight="1" spans="1:11">
      <c r="A68" s="11">
        <v>66</v>
      </c>
      <c r="B68" s="19" t="s">
        <v>225</v>
      </c>
      <c r="C68" s="12" t="s">
        <v>226</v>
      </c>
      <c r="D68" s="13">
        <v>96584</v>
      </c>
      <c r="E68" s="14">
        <v>43611</v>
      </c>
      <c r="F68" s="14">
        <v>43611</v>
      </c>
      <c r="G68" s="14">
        <v>43662</v>
      </c>
      <c r="H68" s="13">
        <v>96584</v>
      </c>
      <c r="I68" s="25">
        <v>43752</v>
      </c>
      <c r="J68" s="25">
        <v>43752</v>
      </c>
      <c r="K68" s="26"/>
    </row>
    <row r="69" s="1" customFormat="1" ht="26" customHeight="1" spans="1:11">
      <c r="A69" s="11">
        <v>67</v>
      </c>
      <c r="B69" s="17" t="s">
        <v>228</v>
      </c>
      <c r="C69" s="16" t="s">
        <v>462</v>
      </c>
      <c r="D69" s="13">
        <v>66522</v>
      </c>
      <c r="E69" s="14">
        <v>43612</v>
      </c>
      <c r="F69" s="14">
        <v>43612</v>
      </c>
      <c r="G69" s="14">
        <v>43623</v>
      </c>
      <c r="H69" s="13">
        <v>66522</v>
      </c>
      <c r="I69" s="25">
        <v>43672</v>
      </c>
      <c r="J69" s="25">
        <v>43672</v>
      </c>
      <c r="K69" s="26" t="s">
        <v>463</v>
      </c>
    </row>
    <row r="70" s="1" customFormat="1" ht="26" customHeight="1" spans="1:11">
      <c r="A70" s="11">
        <v>68</v>
      </c>
      <c r="B70" s="17" t="s">
        <v>206</v>
      </c>
      <c r="C70" s="12" t="s">
        <v>231</v>
      </c>
      <c r="D70" s="13">
        <v>62664</v>
      </c>
      <c r="E70" s="14">
        <v>43619</v>
      </c>
      <c r="F70" s="14">
        <v>43619</v>
      </c>
      <c r="G70" s="14">
        <v>43629</v>
      </c>
      <c r="H70" s="13">
        <v>62664</v>
      </c>
      <c r="I70" s="25">
        <v>43655</v>
      </c>
      <c r="J70" s="25">
        <v>43668</v>
      </c>
      <c r="K70" s="26" t="s">
        <v>456</v>
      </c>
    </row>
    <row r="71" s="1" customFormat="1" ht="26" customHeight="1" spans="1:11">
      <c r="A71" s="11">
        <v>69</v>
      </c>
      <c r="B71" s="12" t="s">
        <v>365</v>
      </c>
      <c r="C71" s="12" t="s">
        <v>464</v>
      </c>
      <c r="D71" s="13">
        <v>41800</v>
      </c>
      <c r="E71" s="14">
        <v>43619</v>
      </c>
      <c r="F71" s="14">
        <v>43620</v>
      </c>
      <c r="G71" s="14">
        <v>43631</v>
      </c>
      <c r="H71" s="13">
        <v>41800</v>
      </c>
      <c r="I71" s="25">
        <v>43634</v>
      </c>
      <c r="J71" s="25" t="s">
        <v>465</v>
      </c>
      <c r="K71" s="26"/>
    </row>
    <row r="72" s="1" customFormat="1" ht="26" customHeight="1" spans="1:11">
      <c r="A72" s="11">
        <v>70</v>
      </c>
      <c r="B72" s="11" t="s">
        <v>212</v>
      </c>
      <c r="C72" s="12" t="s">
        <v>233</v>
      </c>
      <c r="D72" s="13">
        <v>70224</v>
      </c>
      <c r="E72" s="14">
        <v>43621</v>
      </c>
      <c r="F72" s="14">
        <v>43621</v>
      </c>
      <c r="G72" s="14">
        <v>43631</v>
      </c>
      <c r="H72" s="13">
        <v>70224</v>
      </c>
      <c r="I72" s="25">
        <v>43655</v>
      </c>
      <c r="J72" s="25">
        <v>43668</v>
      </c>
      <c r="K72" s="26" t="s">
        <v>456</v>
      </c>
    </row>
    <row r="73" s="1" customFormat="1" ht="26" customHeight="1" spans="1:11">
      <c r="A73" s="11">
        <v>71</v>
      </c>
      <c r="B73" s="12" t="s">
        <v>235</v>
      </c>
      <c r="C73" s="12" t="s">
        <v>236</v>
      </c>
      <c r="D73" s="13">
        <v>56616</v>
      </c>
      <c r="E73" s="14">
        <v>43623</v>
      </c>
      <c r="F73" s="14">
        <v>43623</v>
      </c>
      <c r="G73" s="14">
        <v>43633</v>
      </c>
      <c r="H73" s="13">
        <v>56616</v>
      </c>
      <c r="I73" s="25">
        <v>43655</v>
      </c>
      <c r="J73" s="25">
        <v>43668</v>
      </c>
      <c r="K73" s="26" t="s">
        <v>456</v>
      </c>
    </row>
    <row r="74" s="1" customFormat="1" ht="26" customHeight="1" spans="1:11">
      <c r="A74" s="11">
        <v>72</v>
      </c>
      <c r="B74" s="12" t="s">
        <v>203</v>
      </c>
      <c r="C74" s="12" t="s">
        <v>466</v>
      </c>
      <c r="D74" s="13">
        <v>36153</v>
      </c>
      <c r="E74" s="14">
        <v>43635</v>
      </c>
      <c r="F74" s="14">
        <v>43637</v>
      </c>
      <c r="G74" s="14">
        <v>43657</v>
      </c>
      <c r="H74" s="13">
        <v>36153</v>
      </c>
      <c r="I74" s="25">
        <v>42980</v>
      </c>
      <c r="J74" s="25">
        <v>42982</v>
      </c>
      <c r="K74" s="26"/>
    </row>
    <row r="75" s="1" customFormat="1" ht="26" customHeight="1" spans="1:11">
      <c r="A75" s="11">
        <v>73</v>
      </c>
      <c r="B75" s="16" t="s">
        <v>467</v>
      </c>
      <c r="C75" s="12" t="s">
        <v>468</v>
      </c>
      <c r="D75" s="13">
        <v>69130</v>
      </c>
      <c r="E75" s="14">
        <v>43640</v>
      </c>
      <c r="F75" s="14" t="s">
        <v>465</v>
      </c>
      <c r="G75" s="14" t="s">
        <v>465</v>
      </c>
      <c r="H75" s="13">
        <v>69130</v>
      </c>
      <c r="I75" s="25">
        <v>43656</v>
      </c>
      <c r="J75" s="25">
        <v>43668</v>
      </c>
      <c r="K75" s="26"/>
    </row>
    <row r="76" s="1" customFormat="1" ht="26" customHeight="1" spans="1:11">
      <c r="A76" s="11">
        <v>74</v>
      </c>
      <c r="B76" s="16" t="s">
        <v>241</v>
      </c>
      <c r="C76" s="12" t="s">
        <v>242</v>
      </c>
      <c r="D76" s="13">
        <v>93731</v>
      </c>
      <c r="E76" s="14">
        <v>43641</v>
      </c>
      <c r="F76" s="14">
        <v>43641</v>
      </c>
      <c r="G76" s="14">
        <v>43661</v>
      </c>
      <c r="H76" s="13">
        <v>93731</v>
      </c>
      <c r="I76" s="25">
        <v>43754</v>
      </c>
      <c r="J76" s="25">
        <v>43754</v>
      </c>
      <c r="K76" s="26"/>
    </row>
    <row r="77" s="1" customFormat="1" ht="26" customHeight="1" spans="1:11">
      <c r="A77" s="11">
        <v>75</v>
      </c>
      <c r="B77" s="12" t="s">
        <v>206</v>
      </c>
      <c r="C77" s="12" t="s">
        <v>207</v>
      </c>
      <c r="D77" s="13">
        <v>96384</v>
      </c>
      <c r="E77" s="14">
        <v>43658</v>
      </c>
      <c r="F77" s="14">
        <v>43661</v>
      </c>
      <c r="G77" s="14">
        <v>43692</v>
      </c>
      <c r="H77" s="13">
        <v>96384</v>
      </c>
      <c r="I77" s="25">
        <v>43724</v>
      </c>
      <c r="J77" s="25" t="s">
        <v>465</v>
      </c>
      <c r="K77" s="26"/>
    </row>
    <row r="78" s="1" customFormat="1" ht="26" customHeight="1" spans="1:11">
      <c r="A78" s="11">
        <v>76</v>
      </c>
      <c r="B78" s="32" t="s">
        <v>314</v>
      </c>
      <c r="C78" s="32" t="s">
        <v>315</v>
      </c>
      <c r="D78" s="33">
        <v>98653</v>
      </c>
      <c r="E78" s="38">
        <v>43658</v>
      </c>
      <c r="F78" s="38">
        <v>43626</v>
      </c>
      <c r="G78" s="38">
        <v>43656</v>
      </c>
      <c r="H78" s="33">
        <v>98653</v>
      </c>
      <c r="I78" s="40">
        <v>43368</v>
      </c>
      <c r="J78" s="40">
        <v>43371</v>
      </c>
      <c r="K78" s="41"/>
    </row>
    <row r="79" s="1" customFormat="1" ht="26" customHeight="1" spans="1:11">
      <c r="A79" s="11">
        <v>77</v>
      </c>
      <c r="B79" s="12" t="s">
        <v>209</v>
      </c>
      <c r="C79" s="12" t="s">
        <v>469</v>
      </c>
      <c r="D79" s="13">
        <v>92236</v>
      </c>
      <c r="E79" s="14">
        <v>43669</v>
      </c>
      <c r="F79" s="14">
        <v>43671</v>
      </c>
      <c r="G79" s="14">
        <v>43702</v>
      </c>
      <c r="H79" s="13">
        <v>92236</v>
      </c>
      <c r="I79" s="25" t="s">
        <v>465</v>
      </c>
      <c r="J79" s="25" t="s">
        <v>465</v>
      </c>
      <c r="K79" s="26"/>
    </row>
    <row r="80" s="1" customFormat="1" ht="26" customHeight="1" spans="1:11">
      <c r="A80" s="11">
        <v>78</v>
      </c>
      <c r="B80" s="16" t="s">
        <v>244</v>
      </c>
      <c r="C80" s="12" t="s">
        <v>470</v>
      </c>
      <c r="D80" s="13">
        <v>96239</v>
      </c>
      <c r="E80" s="14">
        <v>43683</v>
      </c>
      <c r="F80" s="14">
        <v>43683</v>
      </c>
      <c r="G80" s="14">
        <v>43703</v>
      </c>
      <c r="H80" s="13">
        <v>96239</v>
      </c>
      <c r="I80" s="25">
        <v>43756</v>
      </c>
      <c r="J80" s="25">
        <v>43756</v>
      </c>
      <c r="K80" s="26"/>
    </row>
    <row r="81" s="1" customFormat="1" ht="26" customHeight="1" spans="1:11">
      <c r="A81" s="11">
        <v>79</v>
      </c>
      <c r="B81" s="16" t="s">
        <v>247</v>
      </c>
      <c r="C81" s="12" t="s">
        <v>248</v>
      </c>
      <c r="D81" s="13">
        <v>26790</v>
      </c>
      <c r="E81" s="14">
        <v>43683</v>
      </c>
      <c r="F81" s="14">
        <v>43683</v>
      </c>
      <c r="G81" s="14">
        <v>43698</v>
      </c>
      <c r="H81" s="13">
        <v>26790</v>
      </c>
      <c r="I81" s="25">
        <v>43761</v>
      </c>
      <c r="J81" s="25">
        <v>43761</v>
      </c>
      <c r="K81" s="26"/>
    </row>
    <row r="82" s="1" customFormat="1" ht="26" customHeight="1" spans="1:11">
      <c r="A82" s="11">
        <v>80</v>
      </c>
      <c r="B82" s="16" t="s">
        <v>250</v>
      </c>
      <c r="C82" s="12" t="s">
        <v>251</v>
      </c>
      <c r="D82" s="13">
        <v>99218</v>
      </c>
      <c r="E82" s="14">
        <v>43685</v>
      </c>
      <c r="F82" s="14">
        <v>43685</v>
      </c>
      <c r="G82" s="14">
        <v>43695</v>
      </c>
      <c r="H82" s="13">
        <v>99218</v>
      </c>
      <c r="I82" s="25">
        <v>43761</v>
      </c>
      <c r="J82" s="25">
        <v>43761</v>
      </c>
      <c r="K82" s="26"/>
    </row>
    <row r="83" s="3" customFormat="1" ht="26" customHeight="1" spans="1:11">
      <c r="A83" s="11">
        <v>81</v>
      </c>
      <c r="B83" s="11" t="s">
        <v>225</v>
      </c>
      <c r="C83" s="12" t="s">
        <v>253</v>
      </c>
      <c r="D83" s="13">
        <v>45025</v>
      </c>
      <c r="E83" s="14">
        <v>43696</v>
      </c>
      <c r="F83" s="14">
        <v>43696</v>
      </c>
      <c r="G83" s="14">
        <v>43706</v>
      </c>
      <c r="H83" s="13">
        <v>45025</v>
      </c>
      <c r="I83" s="25">
        <v>43717</v>
      </c>
      <c r="J83" s="25">
        <v>43752</v>
      </c>
      <c r="K83" s="26"/>
    </row>
    <row r="84" s="1" customFormat="1" ht="26" customHeight="1" spans="1:11">
      <c r="A84" s="11">
        <v>82</v>
      </c>
      <c r="B84" s="16" t="s">
        <v>255</v>
      </c>
      <c r="C84" s="12" t="s">
        <v>256</v>
      </c>
      <c r="D84" s="13">
        <v>86715</v>
      </c>
      <c r="E84" s="14">
        <v>43700</v>
      </c>
      <c r="F84" s="14">
        <v>43700</v>
      </c>
      <c r="G84" s="14">
        <v>43707</v>
      </c>
      <c r="H84" s="13">
        <v>86715</v>
      </c>
      <c r="I84" s="25">
        <v>43761</v>
      </c>
      <c r="J84" s="25">
        <v>43761</v>
      </c>
      <c r="K84" s="26"/>
    </row>
    <row r="85" s="4" customFormat="1" ht="26" customHeight="1" spans="1:11">
      <c r="A85" s="39" t="s">
        <v>156</v>
      </c>
      <c r="B85" s="39"/>
      <c r="C85" s="39"/>
      <c r="D85" s="23">
        <f>SUM(D3:D84)</f>
        <v>5964808</v>
      </c>
      <c r="E85" s="24"/>
      <c r="F85" s="24"/>
      <c r="G85" s="24"/>
      <c r="H85" s="23">
        <f>SUM(H3:H84)</f>
        <v>5964807</v>
      </c>
      <c r="I85" s="24"/>
      <c r="J85" s="24"/>
      <c r="K85" s="24"/>
    </row>
  </sheetData>
  <sortState ref="A3:K83">
    <sortCondition ref="E3"/>
  </sortState>
  <mergeCells count="3">
    <mergeCell ref="A1:K1"/>
    <mergeCell ref="F2:G2"/>
    <mergeCell ref="A85:C85"/>
  </mergeCells>
  <pageMargins left="0.751388888888889" right="0.751388888888889" top="0.196527777777778" bottom="0.66875" header="0.156944444444444" footer="0.5"/>
  <pageSetup paperSize="9" scale="63" orientation="landscape" horizontalDpi="6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
  <sheetViews>
    <sheetView view="pageBreakPreview" zoomScaleNormal="100" zoomScaleSheetLayoutView="100" topLeftCell="A25" workbookViewId="0">
      <selection activeCell="C6" sqref="C6"/>
    </sheetView>
  </sheetViews>
  <sheetFormatPr defaultColWidth="8.89166666666667" defaultRowHeight="13.5"/>
  <cols>
    <col min="1" max="1" width="7.225" style="1" customWidth="1"/>
    <col min="2" max="2" width="9.89166666666667" style="2" customWidth="1"/>
    <col min="3" max="3" width="41.875" style="1" customWidth="1"/>
    <col min="4" max="4" width="16.625" style="5" customWidth="1"/>
    <col min="5" max="7" width="15.625" style="1" customWidth="1"/>
    <col min="8" max="8" width="16.625" style="5" customWidth="1"/>
    <col min="9" max="10" width="17.375" style="1" customWidth="1"/>
    <col min="11" max="11" width="24.5" style="1" customWidth="1"/>
    <col min="12" max="12" width="31.6666666666667" style="1" customWidth="1"/>
    <col min="13" max="16384" width="8.89166666666667" style="1"/>
  </cols>
  <sheetData>
    <row r="1" s="1" customFormat="1" ht="75" customHeight="1" spans="1:11">
      <c r="A1" s="6" t="s">
        <v>471</v>
      </c>
      <c r="B1" s="7"/>
      <c r="C1" s="7"/>
      <c r="D1" s="7"/>
      <c r="E1" s="7"/>
      <c r="F1" s="7"/>
      <c r="G1" s="7"/>
      <c r="H1" s="7"/>
      <c r="I1" s="7"/>
      <c r="J1" s="7"/>
      <c r="K1" s="7"/>
    </row>
    <row r="2" s="2" customFormat="1" ht="18.75" spans="1:11">
      <c r="A2" s="8" t="s">
        <v>195</v>
      </c>
      <c r="B2" s="8" t="s">
        <v>397</v>
      </c>
      <c r="C2" s="9" t="s">
        <v>398</v>
      </c>
      <c r="D2" s="10" t="s">
        <v>399</v>
      </c>
      <c r="E2" s="8" t="s">
        <v>400</v>
      </c>
      <c r="F2" s="8" t="s">
        <v>401</v>
      </c>
      <c r="G2" s="8"/>
      <c r="H2" s="10" t="s">
        <v>402</v>
      </c>
      <c r="I2" s="10" t="s">
        <v>403</v>
      </c>
      <c r="J2" s="8" t="s">
        <v>404</v>
      </c>
      <c r="K2" s="9" t="s">
        <v>472</v>
      </c>
    </row>
    <row r="3" s="1" customFormat="1" ht="27" customHeight="1" spans="1:11">
      <c r="A3" s="11">
        <v>1</v>
      </c>
      <c r="B3" s="11" t="s">
        <v>322</v>
      </c>
      <c r="C3" s="12" t="s">
        <v>453</v>
      </c>
      <c r="D3" s="13">
        <v>98826</v>
      </c>
      <c r="E3" s="14">
        <v>43528</v>
      </c>
      <c r="F3" s="14">
        <v>43534</v>
      </c>
      <c r="G3" s="14">
        <v>43565</v>
      </c>
      <c r="H3" s="13">
        <v>98826</v>
      </c>
      <c r="I3" s="25">
        <v>43606</v>
      </c>
      <c r="J3" s="25">
        <v>43619</v>
      </c>
      <c r="K3" s="26"/>
    </row>
    <row r="4" s="1" customFormat="1" ht="27" customHeight="1" spans="1:11">
      <c r="A4" s="15">
        <v>2</v>
      </c>
      <c r="B4" s="11" t="s">
        <v>322</v>
      </c>
      <c r="C4" s="16" t="s">
        <v>454</v>
      </c>
      <c r="D4" s="13">
        <v>93164</v>
      </c>
      <c r="E4" s="14">
        <v>43536</v>
      </c>
      <c r="F4" s="14">
        <v>43544</v>
      </c>
      <c r="G4" s="14">
        <v>43575</v>
      </c>
      <c r="H4" s="13">
        <v>93164</v>
      </c>
      <c r="I4" s="25">
        <v>43627</v>
      </c>
      <c r="J4" s="25">
        <v>43651</v>
      </c>
      <c r="K4" s="26"/>
    </row>
    <row r="5" s="1" customFormat="1" ht="27" customHeight="1" spans="1:11">
      <c r="A5" s="11">
        <v>3</v>
      </c>
      <c r="B5" s="17" t="s">
        <v>319</v>
      </c>
      <c r="C5" s="12" t="s">
        <v>455</v>
      </c>
      <c r="D5" s="13">
        <v>91000</v>
      </c>
      <c r="E5" s="14">
        <v>43538</v>
      </c>
      <c r="F5" s="14">
        <v>43539</v>
      </c>
      <c r="G5" s="14">
        <v>43549</v>
      </c>
      <c r="H5" s="18">
        <v>91000</v>
      </c>
      <c r="I5" s="25">
        <v>43629</v>
      </c>
      <c r="J5" s="25">
        <v>43668</v>
      </c>
      <c r="K5" s="26" t="s">
        <v>456</v>
      </c>
    </row>
    <row r="6" s="1" customFormat="1" ht="27" customHeight="1" spans="1:11">
      <c r="A6" s="15">
        <v>4</v>
      </c>
      <c r="B6" s="19" t="s">
        <v>322</v>
      </c>
      <c r="C6" s="12" t="s">
        <v>361</v>
      </c>
      <c r="D6" s="13">
        <v>87734</v>
      </c>
      <c r="E6" s="14">
        <v>43553</v>
      </c>
      <c r="F6" s="14">
        <v>43553</v>
      </c>
      <c r="G6" s="14">
        <v>43564</v>
      </c>
      <c r="H6" s="13">
        <v>87734</v>
      </c>
      <c r="I6" s="25">
        <v>43629</v>
      </c>
      <c r="J6" s="25">
        <v>43725</v>
      </c>
      <c r="K6" s="26" t="s">
        <v>456</v>
      </c>
    </row>
    <row r="7" s="1" customFormat="1" ht="27" customHeight="1" spans="1:11">
      <c r="A7" s="11">
        <v>5</v>
      </c>
      <c r="B7" s="17" t="s">
        <v>319</v>
      </c>
      <c r="C7" s="12" t="s">
        <v>457</v>
      </c>
      <c r="D7" s="13">
        <v>95600</v>
      </c>
      <c r="E7" s="14">
        <v>43563</v>
      </c>
      <c r="F7" s="14">
        <v>43563</v>
      </c>
      <c r="G7" s="14">
        <v>43573</v>
      </c>
      <c r="H7" s="18">
        <v>95600</v>
      </c>
      <c r="I7" s="25">
        <v>43629</v>
      </c>
      <c r="J7" s="25">
        <v>43668</v>
      </c>
      <c r="K7" s="26" t="s">
        <v>456</v>
      </c>
    </row>
    <row r="8" s="1" customFormat="1" ht="27" customHeight="1" spans="1:11">
      <c r="A8" s="15">
        <v>6</v>
      </c>
      <c r="B8" s="19" t="s">
        <v>212</v>
      </c>
      <c r="C8" s="12" t="s">
        <v>213</v>
      </c>
      <c r="D8" s="13">
        <v>78376</v>
      </c>
      <c r="E8" s="14">
        <v>43591</v>
      </c>
      <c r="F8" s="14">
        <v>43591</v>
      </c>
      <c r="G8" s="14">
        <v>43606</v>
      </c>
      <c r="H8" s="13">
        <v>78376</v>
      </c>
      <c r="I8" s="25">
        <v>43655</v>
      </c>
      <c r="J8" s="25">
        <v>43668</v>
      </c>
      <c r="K8" s="26"/>
    </row>
    <row r="9" s="1" customFormat="1" ht="27" customHeight="1" spans="1:11">
      <c r="A9" s="11">
        <v>7</v>
      </c>
      <c r="B9" s="19" t="s">
        <v>322</v>
      </c>
      <c r="C9" s="16" t="s">
        <v>458</v>
      </c>
      <c r="D9" s="13">
        <v>96472</v>
      </c>
      <c r="E9" s="14">
        <v>43591</v>
      </c>
      <c r="F9" s="14">
        <v>43600</v>
      </c>
      <c r="G9" s="14">
        <v>43621</v>
      </c>
      <c r="H9" s="13">
        <v>96472</v>
      </c>
      <c r="I9" s="25">
        <v>43627</v>
      </c>
      <c r="J9" s="25">
        <v>43651</v>
      </c>
      <c r="K9" s="26" t="s">
        <v>473</v>
      </c>
    </row>
    <row r="10" s="1" customFormat="1" ht="27" customHeight="1" spans="1:11">
      <c r="A10" s="15">
        <v>8</v>
      </c>
      <c r="B10" s="17" t="s">
        <v>363</v>
      </c>
      <c r="C10" s="12" t="s">
        <v>361</v>
      </c>
      <c r="D10" s="13">
        <v>86630</v>
      </c>
      <c r="E10" s="14">
        <v>43591</v>
      </c>
      <c r="F10" s="14">
        <v>43591</v>
      </c>
      <c r="G10" s="14">
        <v>43601</v>
      </c>
      <c r="H10" s="13">
        <v>86630</v>
      </c>
      <c r="I10" s="25">
        <v>43629</v>
      </c>
      <c r="J10" s="25">
        <v>43368</v>
      </c>
      <c r="K10" s="26" t="s">
        <v>456</v>
      </c>
    </row>
    <row r="11" s="1" customFormat="1" ht="27" customHeight="1" spans="1:11">
      <c r="A11" s="11">
        <v>9</v>
      </c>
      <c r="B11" s="11" t="s">
        <v>212</v>
      </c>
      <c r="C11" s="12" t="s">
        <v>459</v>
      </c>
      <c r="D11" s="13">
        <v>94980</v>
      </c>
      <c r="E11" s="14">
        <v>43593</v>
      </c>
      <c r="F11" s="14">
        <v>43595</v>
      </c>
      <c r="G11" s="14">
        <v>43615</v>
      </c>
      <c r="H11" s="13">
        <v>94980</v>
      </c>
      <c r="I11" s="25">
        <v>43627</v>
      </c>
      <c r="J11" s="25">
        <v>43651</v>
      </c>
      <c r="K11" s="26"/>
    </row>
    <row r="12" s="1" customFormat="1" ht="40.5" spans="1:11">
      <c r="A12" s="15">
        <v>10</v>
      </c>
      <c r="B12" s="11" t="s">
        <v>215</v>
      </c>
      <c r="C12" s="12" t="s">
        <v>216</v>
      </c>
      <c r="D12" s="13">
        <v>59360</v>
      </c>
      <c r="E12" s="14">
        <v>43598</v>
      </c>
      <c r="F12" s="14">
        <v>43598</v>
      </c>
      <c r="G12" s="14">
        <v>43613</v>
      </c>
      <c r="H12" s="13">
        <v>59360</v>
      </c>
      <c r="I12" s="25">
        <v>43672</v>
      </c>
      <c r="J12" s="25">
        <v>43672</v>
      </c>
      <c r="K12" s="26" t="s">
        <v>474</v>
      </c>
    </row>
    <row r="13" s="1" customFormat="1" ht="46" customHeight="1" spans="1:11">
      <c r="A13" s="11">
        <v>11</v>
      </c>
      <c r="B13" s="11" t="s">
        <v>218</v>
      </c>
      <c r="C13" s="15" t="s">
        <v>460</v>
      </c>
      <c r="D13" s="13">
        <v>76160</v>
      </c>
      <c r="E13" s="14">
        <v>43600</v>
      </c>
      <c r="F13" s="14">
        <v>43600</v>
      </c>
      <c r="G13" s="14">
        <v>43616</v>
      </c>
      <c r="H13" s="13">
        <v>76160</v>
      </c>
      <c r="I13" s="25">
        <v>43672</v>
      </c>
      <c r="J13" s="25">
        <v>43672</v>
      </c>
      <c r="K13" s="26"/>
    </row>
    <row r="14" s="1" customFormat="1" ht="27" customHeight="1" spans="1:11">
      <c r="A14" s="15">
        <v>12</v>
      </c>
      <c r="B14" s="19" t="s">
        <v>218</v>
      </c>
      <c r="C14" s="12" t="s">
        <v>221</v>
      </c>
      <c r="D14" s="13">
        <v>62160</v>
      </c>
      <c r="E14" s="14">
        <v>43605</v>
      </c>
      <c r="F14" s="14">
        <v>43605</v>
      </c>
      <c r="G14" s="14">
        <v>43621</v>
      </c>
      <c r="H14" s="13">
        <v>62160</v>
      </c>
      <c r="I14" s="25">
        <v>43672</v>
      </c>
      <c r="J14" s="25">
        <v>43672</v>
      </c>
      <c r="K14" s="27" t="s">
        <v>474</v>
      </c>
    </row>
    <row r="15" s="1" customFormat="1" ht="27" customHeight="1" spans="1:11">
      <c r="A15" s="11">
        <v>13</v>
      </c>
      <c r="B15" s="19" t="s">
        <v>215</v>
      </c>
      <c r="C15" s="12" t="s">
        <v>223</v>
      </c>
      <c r="D15" s="13">
        <v>67200</v>
      </c>
      <c r="E15" s="14">
        <v>43608</v>
      </c>
      <c r="F15" s="14">
        <v>43608</v>
      </c>
      <c r="G15" s="14">
        <v>43626</v>
      </c>
      <c r="H15" s="13">
        <v>67200</v>
      </c>
      <c r="I15" s="25">
        <v>43672</v>
      </c>
      <c r="J15" s="25">
        <v>43672</v>
      </c>
      <c r="K15" s="28"/>
    </row>
    <row r="16" s="1" customFormat="1" ht="27" customHeight="1" spans="1:11">
      <c r="A16" s="15">
        <v>14</v>
      </c>
      <c r="B16" s="12" t="s">
        <v>200</v>
      </c>
      <c r="C16" s="12" t="s">
        <v>461</v>
      </c>
      <c r="D16" s="18">
        <v>82705</v>
      </c>
      <c r="E16" s="14">
        <v>43609</v>
      </c>
      <c r="F16" s="14">
        <v>43617</v>
      </c>
      <c r="G16" s="14">
        <v>43656</v>
      </c>
      <c r="H16" s="18">
        <v>82705</v>
      </c>
      <c r="I16" s="25">
        <v>43691</v>
      </c>
      <c r="J16" s="25">
        <v>43693</v>
      </c>
      <c r="K16" s="26"/>
    </row>
    <row r="17" s="1" customFormat="1" ht="27" customHeight="1" spans="1:11">
      <c r="A17" s="11">
        <v>15</v>
      </c>
      <c r="B17" s="19" t="s">
        <v>225</v>
      </c>
      <c r="C17" s="12" t="s">
        <v>226</v>
      </c>
      <c r="D17" s="13">
        <v>96584</v>
      </c>
      <c r="E17" s="14">
        <v>43611</v>
      </c>
      <c r="F17" s="14">
        <v>43611</v>
      </c>
      <c r="G17" s="14">
        <v>43662</v>
      </c>
      <c r="H17" s="13">
        <v>96584</v>
      </c>
      <c r="I17" s="25">
        <v>43752</v>
      </c>
      <c r="J17" s="25">
        <v>43752</v>
      </c>
      <c r="K17" s="26"/>
    </row>
    <row r="18" s="1" customFormat="1" ht="27" customHeight="1" spans="1:11">
      <c r="A18" s="15">
        <v>16</v>
      </c>
      <c r="B18" s="17" t="s">
        <v>228</v>
      </c>
      <c r="C18" s="16" t="s">
        <v>462</v>
      </c>
      <c r="D18" s="13">
        <v>66522</v>
      </c>
      <c r="E18" s="14">
        <v>43612</v>
      </c>
      <c r="F18" s="14">
        <v>43612</v>
      </c>
      <c r="G18" s="14">
        <v>43623</v>
      </c>
      <c r="H18" s="13">
        <v>66522</v>
      </c>
      <c r="I18" s="25">
        <v>43672</v>
      </c>
      <c r="J18" s="25">
        <v>43672</v>
      </c>
      <c r="K18" s="26" t="s">
        <v>463</v>
      </c>
    </row>
    <row r="19" s="1" customFormat="1" ht="27" customHeight="1" spans="1:11">
      <c r="A19" s="11">
        <v>17</v>
      </c>
      <c r="B19" s="17" t="s">
        <v>206</v>
      </c>
      <c r="C19" s="12" t="s">
        <v>231</v>
      </c>
      <c r="D19" s="13">
        <v>62664</v>
      </c>
      <c r="E19" s="14">
        <v>43619</v>
      </c>
      <c r="F19" s="14">
        <v>43619</v>
      </c>
      <c r="G19" s="14">
        <v>43629</v>
      </c>
      <c r="H19" s="13">
        <v>62664</v>
      </c>
      <c r="I19" s="25">
        <v>43655</v>
      </c>
      <c r="J19" s="25">
        <v>43668</v>
      </c>
      <c r="K19" s="26" t="s">
        <v>456</v>
      </c>
    </row>
    <row r="20" s="1" customFormat="1" ht="27" customHeight="1" spans="1:11">
      <c r="A20" s="15">
        <v>18</v>
      </c>
      <c r="B20" s="12" t="s">
        <v>365</v>
      </c>
      <c r="C20" s="12" t="s">
        <v>464</v>
      </c>
      <c r="D20" s="13">
        <v>41800</v>
      </c>
      <c r="E20" s="14">
        <v>43619</v>
      </c>
      <c r="F20" s="14">
        <v>43620</v>
      </c>
      <c r="G20" s="14">
        <v>43631</v>
      </c>
      <c r="H20" s="13">
        <v>41800</v>
      </c>
      <c r="I20" s="25">
        <v>43634</v>
      </c>
      <c r="J20" s="25" t="s">
        <v>465</v>
      </c>
      <c r="K20" s="26"/>
    </row>
    <row r="21" s="1" customFormat="1" ht="27" customHeight="1" spans="1:11">
      <c r="A21" s="11">
        <v>19</v>
      </c>
      <c r="B21" s="11" t="s">
        <v>212</v>
      </c>
      <c r="C21" s="12" t="s">
        <v>233</v>
      </c>
      <c r="D21" s="13">
        <v>70224</v>
      </c>
      <c r="E21" s="14">
        <v>43621</v>
      </c>
      <c r="F21" s="14">
        <v>43621</v>
      </c>
      <c r="G21" s="14">
        <v>43631</v>
      </c>
      <c r="H21" s="13">
        <v>70224</v>
      </c>
      <c r="I21" s="25">
        <v>43655</v>
      </c>
      <c r="J21" s="25">
        <v>43668</v>
      </c>
      <c r="K21" s="26" t="s">
        <v>456</v>
      </c>
    </row>
    <row r="22" s="1" customFormat="1" ht="27" customHeight="1" spans="1:11">
      <c r="A22" s="15">
        <v>20</v>
      </c>
      <c r="B22" s="12" t="s">
        <v>235</v>
      </c>
      <c r="C22" s="12" t="s">
        <v>236</v>
      </c>
      <c r="D22" s="13">
        <v>56616</v>
      </c>
      <c r="E22" s="14">
        <v>43623</v>
      </c>
      <c r="F22" s="14">
        <v>43623</v>
      </c>
      <c r="G22" s="14">
        <v>43633</v>
      </c>
      <c r="H22" s="13">
        <v>56616</v>
      </c>
      <c r="I22" s="25">
        <v>43655</v>
      </c>
      <c r="J22" s="25">
        <v>43668</v>
      </c>
      <c r="K22" s="26" t="s">
        <v>456</v>
      </c>
    </row>
    <row r="23" s="1" customFormat="1" ht="27" customHeight="1" spans="1:11">
      <c r="A23" s="11">
        <v>21</v>
      </c>
      <c r="B23" s="12" t="s">
        <v>203</v>
      </c>
      <c r="C23" s="12" t="s">
        <v>466</v>
      </c>
      <c r="D23" s="13">
        <v>36153</v>
      </c>
      <c r="E23" s="14">
        <v>43635</v>
      </c>
      <c r="F23" s="14">
        <v>43637</v>
      </c>
      <c r="G23" s="14">
        <v>43657</v>
      </c>
      <c r="H23" s="13">
        <v>36153</v>
      </c>
      <c r="I23" s="25">
        <v>42980</v>
      </c>
      <c r="J23" s="25">
        <v>42982</v>
      </c>
      <c r="K23" s="26"/>
    </row>
    <row r="24" s="1" customFormat="1" ht="27" customHeight="1" spans="1:11">
      <c r="A24" s="15">
        <v>22</v>
      </c>
      <c r="B24" s="15" t="s">
        <v>467</v>
      </c>
      <c r="C24" s="11" t="s">
        <v>468</v>
      </c>
      <c r="D24" s="18">
        <v>69130</v>
      </c>
      <c r="E24" s="14">
        <v>43640</v>
      </c>
      <c r="F24" s="14" t="s">
        <v>465</v>
      </c>
      <c r="G24" s="14" t="s">
        <v>465</v>
      </c>
      <c r="H24" s="18">
        <v>69130</v>
      </c>
      <c r="I24" s="25">
        <v>43656</v>
      </c>
      <c r="J24" s="25">
        <v>43668</v>
      </c>
      <c r="K24" s="26" t="s">
        <v>475</v>
      </c>
    </row>
    <row r="25" s="1" customFormat="1" ht="27" customHeight="1" spans="1:11">
      <c r="A25" s="11">
        <v>23</v>
      </c>
      <c r="B25" s="15" t="s">
        <v>241</v>
      </c>
      <c r="C25" s="11" t="s">
        <v>242</v>
      </c>
      <c r="D25" s="18">
        <v>93731</v>
      </c>
      <c r="E25" s="14">
        <v>43641</v>
      </c>
      <c r="F25" s="14">
        <v>43641</v>
      </c>
      <c r="G25" s="14">
        <v>43661</v>
      </c>
      <c r="H25" s="18">
        <v>93731</v>
      </c>
      <c r="I25" s="25">
        <v>43754</v>
      </c>
      <c r="J25" s="25">
        <v>43754</v>
      </c>
      <c r="K25" s="26"/>
    </row>
    <row r="26" s="1" customFormat="1" ht="27" customHeight="1" spans="1:11">
      <c r="A26" s="15">
        <v>24</v>
      </c>
      <c r="B26" s="11" t="s">
        <v>206</v>
      </c>
      <c r="C26" s="11" t="s">
        <v>207</v>
      </c>
      <c r="D26" s="18">
        <v>96384</v>
      </c>
      <c r="E26" s="14">
        <v>43658</v>
      </c>
      <c r="F26" s="14">
        <v>43661</v>
      </c>
      <c r="G26" s="14">
        <v>43692</v>
      </c>
      <c r="H26" s="18">
        <v>96384</v>
      </c>
      <c r="I26" s="25">
        <v>43724</v>
      </c>
      <c r="J26" s="25" t="s">
        <v>465</v>
      </c>
      <c r="K26" s="26"/>
    </row>
    <row r="27" s="1" customFormat="1" ht="27" customHeight="1" spans="1:11">
      <c r="A27" s="11">
        <v>25</v>
      </c>
      <c r="B27" s="11" t="s">
        <v>314</v>
      </c>
      <c r="C27" s="11" t="s">
        <v>315</v>
      </c>
      <c r="D27" s="18">
        <v>98653</v>
      </c>
      <c r="E27" s="14">
        <v>43658</v>
      </c>
      <c r="F27" s="14">
        <v>43626</v>
      </c>
      <c r="G27" s="14">
        <v>43656</v>
      </c>
      <c r="H27" s="18">
        <v>98653</v>
      </c>
      <c r="I27" s="25">
        <v>43368</v>
      </c>
      <c r="J27" s="25">
        <v>43371</v>
      </c>
      <c r="K27" s="26" t="s">
        <v>476</v>
      </c>
    </row>
    <row r="28" s="1" customFormat="1" ht="27" customHeight="1" spans="1:11">
      <c r="A28" s="15">
        <v>26</v>
      </c>
      <c r="B28" s="11" t="s">
        <v>209</v>
      </c>
      <c r="C28" s="11" t="s">
        <v>469</v>
      </c>
      <c r="D28" s="18">
        <v>92236</v>
      </c>
      <c r="E28" s="14">
        <v>43669</v>
      </c>
      <c r="F28" s="14">
        <v>43671</v>
      </c>
      <c r="G28" s="14">
        <v>43702</v>
      </c>
      <c r="H28" s="18">
        <v>92236</v>
      </c>
      <c r="I28" s="25" t="s">
        <v>465</v>
      </c>
      <c r="J28" s="25" t="s">
        <v>465</v>
      </c>
      <c r="K28" s="26" t="s">
        <v>477</v>
      </c>
    </row>
    <row r="29" s="1" customFormat="1" ht="27" customHeight="1" spans="1:11">
      <c r="A29" s="11">
        <v>27</v>
      </c>
      <c r="B29" s="15" t="s">
        <v>244</v>
      </c>
      <c r="C29" s="11" t="s">
        <v>470</v>
      </c>
      <c r="D29" s="18">
        <v>96239</v>
      </c>
      <c r="E29" s="14">
        <v>43683</v>
      </c>
      <c r="F29" s="14">
        <v>43683</v>
      </c>
      <c r="G29" s="14">
        <v>43703</v>
      </c>
      <c r="H29" s="18">
        <v>96239</v>
      </c>
      <c r="I29" s="25">
        <v>43756</v>
      </c>
      <c r="J29" s="25">
        <v>43756</v>
      </c>
      <c r="K29" s="26"/>
    </row>
    <row r="30" s="1" customFormat="1" ht="27" customHeight="1" spans="1:11">
      <c r="A30" s="15">
        <v>28</v>
      </c>
      <c r="B30" s="15" t="s">
        <v>247</v>
      </c>
      <c r="C30" s="11" t="s">
        <v>248</v>
      </c>
      <c r="D30" s="18">
        <v>26790</v>
      </c>
      <c r="E30" s="14">
        <v>43683</v>
      </c>
      <c r="F30" s="14">
        <v>43683</v>
      </c>
      <c r="G30" s="14">
        <v>43698</v>
      </c>
      <c r="H30" s="18">
        <v>26790</v>
      </c>
      <c r="I30" s="25">
        <v>43761</v>
      </c>
      <c r="J30" s="25">
        <v>43761</v>
      </c>
      <c r="K30" s="26"/>
    </row>
    <row r="31" s="1" customFormat="1" ht="27" customHeight="1" spans="1:11">
      <c r="A31" s="11">
        <v>29</v>
      </c>
      <c r="B31" s="15" t="s">
        <v>250</v>
      </c>
      <c r="C31" s="11" t="s">
        <v>251</v>
      </c>
      <c r="D31" s="18">
        <v>99218</v>
      </c>
      <c r="E31" s="14">
        <v>43685</v>
      </c>
      <c r="F31" s="14">
        <v>43685</v>
      </c>
      <c r="G31" s="14">
        <v>43695</v>
      </c>
      <c r="H31" s="18">
        <v>99218</v>
      </c>
      <c r="I31" s="25">
        <v>43761</v>
      </c>
      <c r="J31" s="25">
        <v>43761</v>
      </c>
      <c r="K31" s="26"/>
    </row>
    <row r="32" s="3" customFormat="1" ht="27" customHeight="1" spans="1:11">
      <c r="A32" s="15">
        <v>30</v>
      </c>
      <c r="B32" s="11" t="s">
        <v>225</v>
      </c>
      <c r="C32" s="12" t="s">
        <v>253</v>
      </c>
      <c r="D32" s="13">
        <v>45025</v>
      </c>
      <c r="E32" s="14">
        <v>43696</v>
      </c>
      <c r="F32" s="14">
        <v>43696</v>
      </c>
      <c r="G32" s="14">
        <v>43706</v>
      </c>
      <c r="H32" s="13">
        <v>45025</v>
      </c>
      <c r="I32" s="25">
        <v>43717</v>
      </c>
      <c r="J32" s="25">
        <v>43752</v>
      </c>
      <c r="K32" s="26"/>
    </row>
    <row r="33" s="1" customFormat="1" ht="27" customHeight="1" spans="1:11">
      <c r="A33" s="11">
        <v>31</v>
      </c>
      <c r="B33" s="16" t="s">
        <v>255</v>
      </c>
      <c r="C33" s="12" t="s">
        <v>256</v>
      </c>
      <c r="D33" s="13">
        <v>86715</v>
      </c>
      <c r="E33" s="14">
        <v>43700</v>
      </c>
      <c r="F33" s="14">
        <v>43700</v>
      </c>
      <c r="G33" s="14">
        <v>43707</v>
      </c>
      <c r="H33" s="13">
        <v>86715</v>
      </c>
      <c r="I33" s="25">
        <v>43761</v>
      </c>
      <c r="J33" s="25">
        <v>43761</v>
      </c>
      <c r="K33" s="26"/>
    </row>
    <row r="34" s="4" customFormat="1" ht="26" customHeight="1" spans="1:11">
      <c r="A34" s="20" t="s">
        <v>156</v>
      </c>
      <c r="B34" s="21"/>
      <c r="C34" s="22"/>
      <c r="D34" s="23">
        <f>SUM(D3:D33)</f>
        <v>2405051</v>
      </c>
      <c r="E34" s="24"/>
      <c r="F34" s="24"/>
      <c r="G34" s="24"/>
      <c r="H34" s="23">
        <f>SUM(H3:H33)</f>
        <v>2405051</v>
      </c>
      <c r="I34" s="24"/>
      <c r="J34" s="24"/>
      <c r="K34" s="24"/>
    </row>
  </sheetData>
  <mergeCells count="4">
    <mergeCell ref="A1:K1"/>
    <mergeCell ref="F2:G2"/>
    <mergeCell ref="A34:C34"/>
    <mergeCell ref="K14:K15"/>
  </mergeCells>
  <pageMargins left="0.751388888888889" right="0.751388888888889" top="0.708333333333333" bottom="1" header="0.5" footer="0.5"/>
  <pageSetup paperSize="9" scale="66"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指标体系表</vt:lpstr>
      <vt:lpstr>指标分析表</vt:lpstr>
      <vt:lpstr>乡镇下拨资金明细表</vt:lpstr>
      <vt:lpstr>道路经费项目账务核对表</vt:lpstr>
      <vt:lpstr>施工项目统计表</vt:lpstr>
      <vt:lpstr>实地检查表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74530</cp:lastModifiedBy>
  <dcterms:created xsi:type="dcterms:W3CDTF">2016-06-27T06:35:00Z</dcterms:created>
  <dcterms:modified xsi:type="dcterms:W3CDTF">2020-10-08T00:36:11Z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ubyTemplateID" linkTarget="0">
    <vt:lpwstr>14</vt:lpwstr>
  </property>
</Properties>
</file>