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185" firstSheet="7" activeTab="7"/>
  </bookViews>
  <sheets>
    <sheet name="上级补助" sheetId="2" state="hidden" r:id="rId1"/>
    <sheet name="专户结余" sheetId="7" state="hidden" r:id="rId2"/>
    <sheet name="贺区长定" sheetId="9" state="hidden" r:id="rId3"/>
    <sheet name="专项10.23" sheetId="4" state="hidden" r:id="rId4"/>
    <sheet name="专项上报" sheetId="1" state="hidden" r:id="rId5"/>
    <sheet name="乡镇" sheetId="5" state="hidden" r:id="rId6"/>
    <sheet name="办事处" sheetId="6" state="hidden" r:id="rId7"/>
    <sheet name="财力测算表" sheetId="10" r:id="rId8"/>
    <sheet name="Sheet2" sheetId="11" r:id="rId9"/>
  </sheets>
  <definedNames>
    <definedName name="_xlnm.Print_Titles" localSheetId="5">乡镇!$1:$3</definedName>
    <definedName name="_xlnm.Print_Titles" localSheetId="3">专项10.23!$1:$3</definedName>
    <definedName name="_xlnm.Print_Titles" localSheetId="4">专项上报!$1:$3</definedName>
  </definedNames>
  <calcPr calcId="144525"/>
</workbook>
</file>

<file path=xl/sharedStrings.xml><?xml version="1.0" encoding="utf-8"?>
<sst xmlns="http://schemas.openxmlformats.org/spreadsheetml/2006/main" count="601">
  <si>
    <r>
      <rPr>
        <b/>
        <sz val="20"/>
        <color indexed="8"/>
        <rFont val="Times New Roman"/>
        <charset val="134"/>
      </rPr>
      <t>2015</t>
    </r>
    <r>
      <rPr>
        <b/>
        <sz val="20"/>
        <rFont val="宋体"/>
        <charset val="134"/>
      </rPr>
      <t>年市与县区财政决算结算表</t>
    </r>
  </si>
  <si>
    <t>2016.6.1</t>
  </si>
  <si>
    <t>项             目</t>
  </si>
  <si>
    <t>2009年度</t>
  </si>
  <si>
    <r>
      <rPr>
        <sz val="11"/>
        <color indexed="8"/>
        <rFont val="Tahoma"/>
        <charset val="134"/>
      </rPr>
      <t>2</t>
    </r>
    <r>
      <rPr>
        <sz val="11"/>
        <color indexed="8"/>
        <rFont val="Tahoma"/>
        <charset val="134"/>
      </rPr>
      <t>010年度</t>
    </r>
  </si>
  <si>
    <t>2011年度</t>
  </si>
  <si>
    <r>
      <rPr>
        <sz val="11"/>
        <color indexed="8"/>
        <rFont val="Tahoma"/>
        <charset val="134"/>
      </rPr>
      <t>2</t>
    </r>
    <r>
      <rPr>
        <sz val="11"/>
        <color indexed="8"/>
        <rFont val="Tahoma"/>
        <charset val="134"/>
      </rPr>
      <t>012</t>
    </r>
    <r>
      <rPr>
        <sz val="11"/>
        <color indexed="8"/>
        <rFont val="Tahoma"/>
        <charset val="134"/>
      </rPr>
      <t>年初预算</t>
    </r>
  </si>
  <si>
    <r>
      <rPr>
        <sz val="11"/>
        <color indexed="8"/>
        <rFont val="Tahoma"/>
        <charset val="134"/>
      </rPr>
      <t>2</t>
    </r>
    <r>
      <rPr>
        <sz val="11"/>
        <color indexed="8"/>
        <rFont val="Tahoma"/>
        <charset val="134"/>
      </rPr>
      <t>012</t>
    </r>
    <r>
      <rPr>
        <sz val="11"/>
        <color indexed="8"/>
        <rFont val="Tahoma"/>
        <charset val="134"/>
      </rPr>
      <t>调整预算</t>
    </r>
  </si>
  <si>
    <t>2013年初预算</t>
  </si>
  <si>
    <t>2013年决算预计</t>
  </si>
  <si>
    <t>2014年</t>
  </si>
  <si>
    <r>
      <rPr>
        <sz val="11"/>
        <color indexed="8"/>
        <rFont val="Tahoma"/>
        <charset val="134"/>
      </rPr>
      <t>2016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charset val="134"/>
      </rPr>
      <t>2</t>
    </r>
    <r>
      <rPr>
        <sz val="11"/>
        <color indexed="8"/>
        <rFont val="宋体"/>
        <charset val="134"/>
      </rPr>
      <t>月</t>
    </r>
    <r>
      <rPr>
        <sz val="11"/>
        <color indexed="8"/>
        <rFont val="Tahoma"/>
        <charset val="134"/>
      </rPr>
      <t>22</t>
    </r>
    <r>
      <rPr>
        <sz val="11"/>
        <color indexed="8"/>
        <rFont val="宋体"/>
        <charset val="134"/>
      </rPr>
      <t>日</t>
    </r>
  </si>
  <si>
    <r>
      <rPr>
        <sz val="11"/>
        <color indexed="8"/>
        <rFont val="Tahoma"/>
        <charset val="134"/>
      </rPr>
      <t>2016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charset val="134"/>
      </rPr>
      <t>3</t>
    </r>
    <r>
      <rPr>
        <sz val="11"/>
        <color indexed="8"/>
        <rFont val="宋体"/>
        <charset val="134"/>
      </rPr>
      <t>月</t>
    </r>
    <r>
      <rPr>
        <sz val="11"/>
        <color indexed="8"/>
        <rFont val="Tahoma"/>
        <charset val="134"/>
      </rPr>
      <t>7</t>
    </r>
    <r>
      <rPr>
        <sz val="11"/>
        <color indexed="8"/>
        <rFont val="宋体"/>
        <charset val="134"/>
      </rPr>
      <t>日</t>
    </r>
  </si>
  <si>
    <t>2015年</t>
  </si>
  <si>
    <r>
      <rPr>
        <sz val="11"/>
        <color theme="1"/>
        <rFont val="Tahoma"/>
        <charset val="134"/>
      </rPr>
      <t>2016</t>
    </r>
    <r>
      <rPr>
        <sz val="11"/>
        <color indexed="8"/>
        <rFont val="宋体"/>
        <charset val="134"/>
      </rPr>
      <t>年</t>
    </r>
  </si>
  <si>
    <t>备注</t>
  </si>
  <si>
    <t>一、一般预算</t>
  </si>
  <si>
    <t>（一）本年一般预算收入</t>
  </si>
  <si>
    <t>（二）上级补助收入</t>
  </si>
  <si>
    <t>1、两税税收返还</t>
  </si>
  <si>
    <t>结算增1300万元,增值税5176万元，消费税15万元</t>
  </si>
  <si>
    <t>增值税5176万元，消费税15万元</t>
  </si>
  <si>
    <t>2、所得税基数返还补助</t>
  </si>
  <si>
    <t>3、成品油价格和税费改革税收返还收入</t>
  </si>
  <si>
    <t>4、原体制补助</t>
  </si>
  <si>
    <t>5、均衡性转移支付补助</t>
  </si>
  <si>
    <t>省下达转移支付</t>
  </si>
  <si>
    <t>总额2659万元</t>
  </si>
  <si>
    <t>增加1153万元(含义务兵家庭优待金）</t>
  </si>
  <si>
    <t>2011年市下达转移支付</t>
  </si>
  <si>
    <t>省预下2012年转移支付</t>
  </si>
  <si>
    <t>省级八大员补助转移支付</t>
  </si>
  <si>
    <t>6、调整工资转移支付补助</t>
  </si>
  <si>
    <t>7、年终一次性奖金补助收入</t>
  </si>
  <si>
    <t>8、艰苦边远地区津贴补助</t>
  </si>
  <si>
    <t>综发47号增加1132万元</t>
  </si>
  <si>
    <t>10、县级基本财力保障机制奖补资金收入</t>
  </si>
  <si>
    <t xml:space="preserve">      产粮1449万元</t>
  </si>
  <si>
    <t xml:space="preserve">      支出考评561万元</t>
  </si>
  <si>
    <t xml:space="preserve">      基本财力保障</t>
  </si>
  <si>
    <t>11、农村税费改革转移支付补助</t>
  </si>
  <si>
    <t>2007年核定补助基数</t>
  </si>
  <si>
    <t>国有农场税费税费改革转移支付补助</t>
  </si>
  <si>
    <t>提高村级组织运转经费标准转移支付</t>
  </si>
  <si>
    <t>2016年省级新增补助资金</t>
  </si>
  <si>
    <t>12、结算补助收入</t>
  </si>
  <si>
    <t>定额结算补助</t>
  </si>
  <si>
    <t>天然林工程减收补助</t>
  </si>
  <si>
    <t>退耕还林减收补助</t>
  </si>
  <si>
    <t>投调税停征减收补助</t>
  </si>
  <si>
    <t>体制调整基数返还</t>
  </si>
  <si>
    <t>体制调整共享收入增量返还</t>
  </si>
  <si>
    <t>市级补助</t>
  </si>
  <si>
    <t>工业企业税收返还补助</t>
  </si>
  <si>
    <t>省对市下放省管县收入补助</t>
  </si>
  <si>
    <t>省结算补助</t>
  </si>
  <si>
    <t>刘千河李家耀文化广场建设</t>
  </si>
  <si>
    <t>部分公路建设养护补助</t>
  </si>
  <si>
    <t>榆政财预发（2013）212号文件</t>
  </si>
  <si>
    <t>基层政权建设补助</t>
  </si>
  <si>
    <t>营改增过渡期财政扶持资金</t>
  </si>
  <si>
    <t>其他结算补助</t>
  </si>
  <si>
    <t>东沙公园</t>
  </si>
  <si>
    <t>13、企事业单位预算划转补助收入</t>
  </si>
  <si>
    <t>环卫年递增18%</t>
  </si>
  <si>
    <t>药监局下划80万元，环卫下划8811万元，盐务局下划77万元，一次性补助26万元</t>
  </si>
  <si>
    <t>77+26</t>
  </si>
  <si>
    <t>14、基层公检法司转移支付补助收入</t>
  </si>
  <si>
    <t>15、义务教育等转移支付收入</t>
  </si>
  <si>
    <t>16、基本养老保险和低保转移支付收入</t>
  </si>
  <si>
    <t>17、新型农村合作医疗等转移支付收入</t>
  </si>
  <si>
    <t>18、农村综合改革转移支付收入</t>
  </si>
  <si>
    <t>以专款下达</t>
  </si>
  <si>
    <t>19、老少边穷转移支付</t>
  </si>
  <si>
    <t>19、专项转移支付补助收入</t>
  </si>
  <si>
    <t>20、其他一般性转移支付补助</t>
  </si>
  <si>
    <t>21、固定数额补助</t>
  </si>
  <si>
    <t>（三）上年结余收入</t>
  </si>
  <si>
    <t>（四）调入资金</t>
  </si>
  <si>
    <t xml:space="preserve"> (五)债券转贷收入</t>
  </si>
  <si>
    <t>收　　入　　总  　计</t>
  </si>
  <si>
    <t>（一）本年一般预算支出</t>
  </si>
  <si>
    <t>（二）债券转贷支出</t>
  </si>
  <si>
    <t xml:space="preserve">       债券还本</t>
  </si>
  <si>
    <t xml:space="preserve">       债券置换</t>
  </si>
  <si>
    <t>（三）上解支出</t>
  </si>
  <si>
    <t>　1、原体制上解</t>
  </si>
  <si>
    <t>　2、专项上解　</t>
  </si>
  <si>
    <t>　　　定额上解</t>
  </si>
  <si>
    <t>　　　事业单位上划经费</t>
  </si>
  <si>
    <t xml:space="preserve">      企业基本养老保险基金省级代垫部分</t>
  </si>
  <si>
    <t xml:space="preserve">      药监局2009年1季度经费上划</t>
  </si>
  <si>
    <t>　　　发电企业增值税基数上解</t>
  </si>
  <si>
    <t xml:space="preserve">      神华集团企业所得税基数上解</t>
  </si>
  <si>
    <t xml:space="preserve">      体制调整专项上解</t>
  </si>
  <si>
    <t>　　　资源税上解</t>
  </si>
  <si>
    <t>　　　其他上解</t>
  </si>
  <si>
    <t xml:space="preserve">        　拖欠国债转贷本息扣款</t>
  </si>
  <si>
    <t xml:space="preserve">          以前年度中省基建资金</t>
  </si>
  <si>
    <r>
      <rPr>
        <sz val="11"/>
        <color indexed="8"/>
        <rFont val="宋体"/>
        <charset val="134"/>
      </rPr>
      <t>以工代赈项目</t>
    </r>
    <r>
      <rPr>
        <sz val="11"/>
        <color indexed="8"/>
        <rFont val="Tahoma"/>
        <charset val="134"/>
      </rPr>
      <t>420</t>
    </r>
    <r>
      <rPr>
        <sz val="11"/>
        <color indexed="8"/>
        <rFont val="宋体"/>
        <charset val="134"/>
      </rPr>
      <t>万元</t>
    </r>
  </si>
  <si>
    <t>　　　　　拖欠供销社股金会贷款本息扣款</t>
  </si>
  <si>
    <t xml:space="preserve">        　拖欠农村合作基会会贷款本息扣款</t>
  </si>
  <si>
    <t>盘活存量已经集中</t>
  </si>
  <si>
    <t xml:space="preserve">          拖欠外国政府、国际金融组织贷款扣款</t>
  </si>
  <si>
    <t>星元医院</t>
  </si>
  <si>
    <t xml:space="preserve">          广电上划</t>
  </si>
  <si>
    <t xml:space="preserve">          地方政府债券发行手续费</t>
  </si>
  <si>
    <t>　3、出口退税专项上解</t>
  </si>
  <si>
    <t xml:space="preserve">（三）增设预算稳定调节金 </t>
  </si>
  <si>
    <t>当年新增</t>
  </si>
  <si>
    <t xml:space="preserve">（四）调出资金 </t>
  </si>
  <si>
    <t>年终结余</t>
  </si>
  <si>
    <t>　　减：结转下年支出</t>
  </si>
  <si>
    <t>增加2010万元</t>
  </si>
  <si>
    <t>年终净结余</t>
  </si>
  <si>
    <t>　　其中：当年结余或赤字</t>
  </si>
  <si>
    <t>支　　出　　总   计</t>
  </si>
  <si>
    <t>二、基金预算</t>
  </si>
  <si>
    <t xml:space="preserve">    基金预算收入</t>
  </si>
  <si>
    <t xml:space="preserve">    基金补助收入</t>
  </si>
  <si>
    <t xml:space="preserve">    债券转贷收入</t>
  </si>
  <si>
    <t>　　上年结余</t>
  </si>
  <si>
    <t>　　调入资金</t>
  </si>
  <si>
    <t>　收　　入　　总　　计</t>
  </si>
  <si>
    <t xml:space="preserve">    基金支出</t>
  </si>
  <si>
    <t xml:space="preserve">    债券转贷支出</t>
  </si>
  <si>
    <t xml:space="preserve">    调出资金</t>
  </si>
  <si>
    <t xml:space="preserve">    上解支出</t>
  </si>
  <si>
    <t>债券发行费</t>
  </si>
  <si>
    <t>　支　　出　　总　　计</t>
  </si>
  <si>
    <t xml:space="preserve">    年终结余</t>
  </si>
  <si>
    <t xml:space="preserve">      结转下年支出</t>
  </si>
  <si>
    <t xml:space="preserve">    净结余</t>
  </si>
  <si>
    <t>三、资金结算</t>
  </si>
  <si>
    <t>市应补助县区款</t>
  </si>
  <si>
    <t>县区应上解市级款</t>
  </si>
  <si>
    <t>截止2013年12月31日已拔县区款</t>
  </si>
  <si>
    <t>含扣减款，81.5万封山禁牧，市级文件205万，债务手续费12.86万元，社保科2014年124号57.0092万元，</t>
  </si>
  <si>
    <t>其中：省拨县区款</t>
  </si>
  <si>
    <t>2010年决算市欠县区款</t>
  </si>
  <si>
    <t>其中：省欠县区款</t>
  </si>
  <si>
    <t>最后结算市欠县区款</t>
  </si>
  <si>
    <t>年末预算稳定调节基金</t>
  </si>
  <si>
    <t>年末预算周转金</t>
  </si>
  <si>
    <r>
      <rPr>
        <b/>
        <sz val="20"/>
        <color indexed="8"/>
        <rFont val="Tahoma"/>
        <charset val="134"/>
      </rPr>
      <t>2016</t>
    </r>
    <r>
      <rPr>
        <b/>
        <sz val="20"/>
        <color indexed="8"/>
        <rFont val="宋体"/>
        <charset val="134"/>
      </rPr>
      <t>年专户非税收入政府可用资金情况</t>
    </r>
  </si>
  <si>
    <t>单位</t>
  </si>
  <si>
    <t>收入项目</t>
  </si>
  <si>
    <t>2016年年初算账情况</t>
  </si>
  <si>
    <t>一、历年结余</t>
  </si>
  <si>
    <t>政府调剂资金</t>
  </si>
  <si>
    <t>二、收入情况</t>
  </si>
  <si>
    <t>土地出让金</t>
  </si>
  <si>
    <t>三、支出情况</t>
  </si>
  <si>
    <r>
      <rPr>
        <sz val="12"/>
        <color indexed="8"/>
        <rFont val="宋体"/>
        <charset val="134"/>
      </rPr>
      <t>2</t>
    </r>
    <r>
      <rPr>
        <sz val="12"/>
        <color indexed="8"/>
        <rFont val="宋体"/>
        <charset val="134"/>
      </rPr>
      <t>015年结转使用</t>
    </r>
  </si>
  <si>
    <r>
      <rPr>
        <sz val="12"/>
        <color indexed="8"/>
        <rFont val="宋体"/>
        <charset val="134"/>
      </rPr>
      <t>2</t>
    </r>
    <r>
      <rPr>
        <sz val="12"/>
        <color indexed="8"/>
        <rFont val="宋体"/>
        <charset val="134"/>
      </rPr>
      <t>016年年初预算安排</t>
    </r>
  </si>
  <si>
    <t>对外借款</t>
  </si>
  <si>
    <t>2016年已补收入</t>
  </si>
  <si>
    <t>预算调整使用</t>
  </si>
  <si>
    <t>三、累计结余</t>
  </si>
  <si>
    <t>四、债券回补资金</t>
  </si>
  <si>
    <r>
      <rPr>
        <sz val="18"/>
        <rFont val="黑体"/>
        <charset val="134"/>
      </rPr>
      <t>201</t>
    </r>
    <r>
      <rPr>
        <sz val="18"/>
        <rFont val="黑体"/>
        <charset val="134"/>
      </rPr>
      <t>6</t>
    </r>
    <r>
      <rPr>
        <sz val="18"/>
        <rFont val="黑体"/>
        <charset val="134"/>
      </rPr>
      <t>年调整预算专项支出明细表</t>
    </r>
  </si>
  <si>
    <t>单位:万元</t>
  </si>
  <si>
    <t>资金用途</t>
  </si>
  <si>
    <t>单位申请</t>
  </si>
  <si>
    <t>财政预算安排意见</t>
  </si>
  <si>
    <t>区委办</t>
  </si>
  <si>
    <t>维修费、运转经费、双创经费、机要室标准化机房建设费及设备购置费</t>
  </si>
  <si>
    <t>政府办</t>
  </si>
  <si>
    <t>招待所重新出租原租赁户租赁费返还及弥补人员经费不足（房租缴纳68万元）</t>
  </si>
  <si>
    <t>预备费已安排68万元</t>
  </si>
  <si>
    <t>区政协办</t>
  </si>
  <si>
    <t>《榆阳文库》出版经费</t>
  </si>
  <si>
    <t>区纪检委</t>
  </si>
  <si>
    <t>办公电脑更换</t>
  </si>
  <si>
    <t>区法院</t>
  </si>
  <si>
    <t>小计</t>
  </si>
  <si>
    <t>麻黄梁法庭补缴统筹费及新型墙体材料专项费用</t>
  </si>
  <si>
    <t>新增聘用临时人员经费30人，11月起，每月2500元</t>
  </si>
  <si>
    <t>区政法委</t>
  </si>
  <si>
    <t>全市社区社会治安综合治理建设现场推进会经费</t>
  </si>
  <si>
    <t>区组织部</t>
  </si>
  <si>
    <t>第一书记驻村工作经费</t>
  </si>
  <si>
    <t>直接下达乡镇，1万/村</t>
  </si>
  <si>
    <t>区宣传部</t>
  </si>
  <si>
    <t>“书画家进乡村、进社区书写家风家训、社会主义核心价值观并向群众赠送书法作品活动”</t>
  </si>
  <si>
    <t>统战部</t>
  </si>
  <si>
    <t>天主教教职人员生活困难补助金</t>
  </si>
  <si>
    <t>原5人，200/月，现11人，300元/月，参照定、靖两县。</t>
  </si>
  <si>
    <t>工商联</t>
  </si>
  <si>
    <t>办公楼供热管网更换工程及防水工程</t>
  </si>
  <si>
    <t>行财小计</t>
  </si>
  <si>
    <t>林业局</t>
  </si>
  <si>
    <t>2016年春季杏花节经费</t>
  </si>
  <si>
    <t>贺区长批示</t>
  </si>
  <si>
    <t>林业工作站服务中心维修改造</t>
  </si>
  <si>
    <t>雷区长批示</t>
  </si>
  <si>
    <t>牛家梁林场苗圃道路维修</t>
  </si>
  <si>
    <t>土地卫片执法返还</t>
  </si>
  <si>
    <t>水利系统</t>
  </si>
  <si>
    <t>南郊抽水站</t>
  </si>
  <si>
    <t>工作经费（房租安排）</t>
  </si>
  <si>
    <t>红石峡供水站</t>
  </si>
  <si>
    <t>增资5.6万元、补住房公积金11万元</t>
  </si>
  <si>
    <t>水费安排</t>
  </si>
  <si>
    <t>尤家峁水库</t>
  </si>
  <si>
    <t>三名退休职工补缴养老保险部分</t>
  </si>
  <si>
    <t>水务公司</t>
  </si>
  <si>
    <t>水务公司偿还后畔盐化厂输水管线建设垫付资金</t>
  </si>
  <si>
    <t>年初预算100万已拨付，水费安排</t>
  </si>
  <si>
    <t xml:space="preserve">人员调资增加经费 </t>
  </si>
  <si>
    <t>购置李家梁水库至兖矿供水流量计量表</t>
  </si>
  <si>
    <t>红石峡水库</t>
  </si>
  <si>
    <t>弥补人员经费不足</t>
  </si>
  <si>
    <t>发电收入，非税安排</t>
  </si>
  <si>
    <t>畜牧兽医局</t>
  </si>
  <si>
    <t>2016年牛羊布病扑杀补助经费</t>
  </si>
  <si>
    <t>动物产地检疫工作经费</t>
  </si>
  <si>
    <t>农科示范区</t>
  </si>
  <si>
    <t>供排水公司职工及工勤人员工资</t>
  </si>
  <si>
    <t>扶贫办</t>
  </si>
  <si>
    <t>给2746个一般贫困人口发放2016年提标差额从2950元提高至3015元（这部分人员暂未能按程序审核列入低保户）</t>
  </si>
  <si>
    <t>年初预算的扶贫资金已经安排96万元，需增加45.419万元。</t>
  </si>
  <si>
    <t>扶贫驻村工作队工作经费</t>
  </si>
  <si>
    <t>农垦局</t>
  </si>
  <si>
    <t>牛家梁农场棚户区改造项目道路硬化</t>
  </si>
  <si>
    <t>农财小计</t>
  </si>
  <si>
    <t>交通系统</t>
  </si>
  <si>
    <t>交通局</t>
  </si>
  <si>
    <t>2014年12月31日未纳入政府性债务统计的工程欠款</t>
  </si>
  <si>
    <t>预算内已预拨</t>
  </si>
  <si>
    <t>区运管所</t>
  </si>
  <si>
    <t>停车场租赁费、拖车费、人员工资及新建停车场监控、照明设施费用</t>
  </si>
  <si>
    <t>王区长批示</t>
  </si>
  <si>
    <t>发改局</t>
  </si>
  <si>
    <r>
      <rPr>
        <sz val="11"/>
        <rFont val="宋体"/>
        <charset val="134"/>
      </rPr>
      <t>2010年度马合镇麻生圐圙项目建设（原项目资金</t>
    </r>
    <r>
      <rPr>
        <sz val="11"/>
        <rFont val="宋体"/>
        <charset val="134"/>
      </rPr>
      <t>2015年集中）</t>
    </r>
  </si>
  <si>
    <t>刘区长批示</t>
  </si>
  <si>
    <t>住建系统</t>
  </si>
  <si>
    <t>住建局</t>
  </si>
  <si>
    <t>2015、2016年巷道、旱公厕改造工程</t>
  </si>
  <si>
    <t>2015年总投资1950万元，按照市区财政7:3分担原则，区财政应承担585万元，2015年财政已拨付400万元，下欠185万元。2016年六米以下巷道、旱公厕改造计划投资2000万元，按照分担比例，区财政应承担600万元。2016年财政预算已安排了240万元，短缺360万元。贺区长批示.</t>
  </si>
  <si>
    <t>村镇规划（实施6个村的规划编制，规划费两个特色村庄每个20万元、两个一般村庄每个15万元，两个规模较小的村庄3万元，共76万元，测绘费约24万，合计100万元。）</t>
  </si>
  <si>
    <t>2016年8月5日第11次区长办公会纪要，已招标采购，计划年内完成</t>
  </si>
  <si>
    <t>城镇廉租住房租金补贴</t>
  </si>
  <si>
    <t>土地出纯收益安排</t>
  </si>
  <si>
    <t>公租房招租评估费</t>
  </si>
  <si>
    <t>质监站</t>
  </si>
  <si>
    <t>补发付志强同志退休待遇</t>
  </si>
  <si>
    <t>2016年5月6日第3次区长办公会纪要</t>
  </si>
  <si>
    <t>住保中心</t>
  </si>
  <si>
    <t>原集中黄委会上缴房改资金安排其住宅楼公用部分维修</t>
  </si>
  <si>
    <t>煤炭系统</t>
  </si>
  <si>
    <t>煤炭局</t>
  </si>
  <si>
    <t>煤矿采煤方法论证费用</t>
  </si>
  <si>
    <t>贺区长签字</t>
  </si>
  <si>
    <t>煤管站</t>
  </si>
  <si>
    <t>驻矿人员工资短缺资金</t>
  </si>
  <si>
    <t>票据中心</t>
  </si>
  <si>
    <t>临时人员工资（8人×2000元/月×12月=19.2万元）</t>
  </si>
  <si>
    <t>杨区长批示</t>
  </si>
  <si>
    <t>煤炭稽查大队</t>
  </si>
  <si>
    <t>工业经济局</t>
  </si>
  <si>
    <t>新入统工业企业16户</t>
  </si>
  <si>
    <t>粮食系统</t>
  </si>
  <si>
    <t>粮食局</t>
  </si>
  <si>
    <t>农户科学储粮地方配套</t>
  </si>
  <si>
    <t>粮食稽查大队</t>
  </si>
  <si>
    <t>天然气大锅炉改造为每层一台壁挂炉</t>
  </si>
  <si>
    <t>麻黄梁园区</t>
  </si>
  <si>
    <t>水毁工程所需资金</t>
  </si>
  <si>
    <t>芹河新区</t>
  </si>
  <si>
    <t>谷地峁村垫付的原芹河小区2015年3月至2016年7月运转经费51.5万元</t>
  </si>
  <si>
    <t>田区长批示</t>
  </si>
  <si>
    <t>汽车产业园</t>
  </si>
  <si>
    <t>弥补办公经费不足（冲减垫付卫片执法罚款）</t>
  </si>
  <si>
    <t>东沙新区</t>
  </si>
  <si>
    <t>东沙大道市政施工图勘察设计费</t>
  </si>
  <si>
    <t>农科二路工程设计、造价费用</t>
  </si>
  <si>
    <t>企财小计</t>
  </si>
  <si>
    <t>教育系统</t>
  </si>
  <si>
    <t>教育局</t>
  </si>
  <si>
    <t>教育局业务经费及各学校运转经费</t>
  </si>
  <si>
    <t>教育质量专项缺口</t>
  </si>
  <si>
    <t>年初2000万元（其中200万元用于市一中量化考核奖励，实安1800万元）贺区长批示</t>
  </si>
  <si>
    <t>义务教育零收费缺口</t>
  </si>
  <si>
    <t>年初1600万元</t>
  </si>
  <si>
    <t>三中</t>
  </si>
  <si>
    <t>三中运行经费(经费缺口）</t>
  </si>
  <si>
    <t>半年共计400万元，贺区长批示</t>
  </si>
  <si>
    <t>十二中</t>
  </si>
  <si>
    <t>十二中运行经费</t>
  </si>
  <si>
    <t>文体系统</t>
  </si>
  <si>
    <t>文体局</t>
  </si>
  <si>
    <t>文化旅游宣传经费</t>
  </si>
  <si>
    <t>2016大美榆阳系列活动之风情南山--鱼河峁旅游周系列活动经费</t>
  </si>
  <si>
    <t>青云景区一期工程规费</t>
  </si>
  <si>
    <t>文工团</t>
  </si>
  <si>
    <t>文工团新编秦腔剧《小川河轶事》经费</t>
  </si>
  <si>
    <t>旅游局</t>
  </si>
  <si>
    <t>开办业务费</t>
  </si>
  <si>
    <t>旅游经费</t>
  </si>
  <si>
    <t>预留</t>
  </si>
  <si>
    <t>广电系统</t>
  </si>
  <si>
    <t>广电局</t>
  </si>
  <si>
    <t>电视制作传输大楼水、暖、电、气费用</t>
  </si>
  <si>
    <t>业务用房搬迁费用</t>
  </si>
  <si>
    <t>李建林区长批示</t>
  </si>
  <si>
    <t>弥补办公经费不足</t>
  </si>
  <si>
    <t>贺区长批示，服装和化妆费15万元，按单位一半人员，每月15天，30/天/人计算交通误餐费20万元。</t>
  </si>
  <si>
    <t>电影公司</t>
  </si>
  <si>
    <t>社区公益电影放映经费</t>
  </si>
  <si>
    <t>社区（950场，每场140元）农村（每场280元），贺区长批示</t>
  </si>
  <si>
    <t>党校</t>
  </si>
  <si>
    <t>党风廉政教育基地经费</t>
  </si>
  <si>
    <t>张增平书记批示</t>
  </si>
  <si>
    <t>体育中心</t>
  </si>
  <si>
    <t>暖气管网等大型维修经费</t>
  </si>
  <si>
    <t>预留，待招标采购</t>
  </si>
  <si>
    <t>文财小计</t>
  </si>
  <si>
    <t>民政系统</t>
  </si>
  <si>
    <t>民政局</t>
  </si>
  <si>
    <t>社区专职工作人员住房公积及降温、取暖（住房公积金79.56万，降温取暖28.42万）</t>
  </si>
  <si>
    <t>2016年区长第三次办公会议纪要</t>
  </si>
  <si>
    <t>社区专职工作人员工资</t>
  </si>
  <si>
    <t>原用专款下达改为均衡性转移支付下达（已预拨）</t>
  </si>
  <si>
    <t>两委成员工资</t>
  </si>
  <si>
    <r>
      <rPr>
        <sz val="11"/>
        <rFont val="宋体"/>
        <charset val="134"/>
      </rPr>
      <t>家庭优待金（弥补以前年度短缺4</t>
    </r>
    <r>
      <rPr>
        <sz val="11"/>
        <rFont val="宋体"/>
        <charset val="134"/>
      </rPr>
      <t>1万元）</t>
    </r>
  </si>
  <si>
    <t>依据2016年第12次会议纪要（年初预算556万，原专款下达改为均衡性转移支付下达）</t>
  </si>
  <si>
    <t>低保办</t>
  </si>
  <si>
    <t>城市低保</t>
  </si>
  <si>
    <t>按照榆政财社发[2016]93号精神，将年初预算安排的各类低保资金重新分配</t>
  </si>
  <si>
    <t>农村低保</t>
  </si>
  <si>
    <t>低保工作经费</t>
  </si>
  <si>
    <t>临时救助</t>
  </si>
  <si>
    <r>
      <rPr>
        <sz val="11"/>
        <rFont val="宋体"/>
        <charset val="134"/>
      </rPr>
      <t>医疗救助资金（按市级文件要求需安排4</t>
    </r>
    <r>
      <rPr>
        <sz val="11"/>
        <rFont val="宋体"/>
        <charset val="134"/>
      </rPr>
      <t>73万元，实际缺口673万元）</t>
    </r>
  </si>
  <si>
    <t>榆区政民发[2016]170号扶贫人员享受低保待遇增加</t>
  </si>
  <si>
    <t>殡葬管理服务中心</t>
  </si>
  <si>
    <t>殡葬运转短缺经费</t>
  </si>
  <si>
    <t>榆区政民发[164]号，贺德飞区长批示</t>
  </si>
  <si>
    <t>老龄办</t>
  </si>
  <si>
    <t>2016年农村幸福院补贴经费</t>
  </si>
  <si>
    <t>2015年56次会议纪要（30个幸福院运转经费）贺徳飞区长批</t>
  </si>
  <si>
    <t>老干局</t>
  </si>
  <si>
    <t>离休老干部医药费</t>
  </si>
  <si>
    <t>榆区老干发[2016]24号</t>
  </si>
  <si>
    <t>区残联</t>
  </si>
  <si>
    <t>困难残疾人生活补贴</t>
  </si>
  <si>
    <t>榆政发[2016]22号</t>
  </si>
  <si>
    <t>重度残疾人护理补贴</t>
  </si>
  <si>
    <t>残疾人就业保障金</t>
  </si>
  <si>
    <t>卫生系统</t>
  </si>
  <si>
    <t>榆区医集字﹙2016﹚1号</t>
  </si>
  <si>
    <t>医疗集团</t>
  </si>
  <si>
    <t>医疗集团工作经费</t>
  </si>
  <si>
    <t>榆区医集字﹙2016﹚2号</t>
  </si>
  <si>
    <t>妇保院</t>
  </si>
  <si>
    <t>妇保院运行经费缺口弥补200万元，搬迁费50万元</t>
  </si>
  <si>
    <t>盐务局</t>
  </si>
  <si>
    <t>碘盐补贴</t>
  </si>
  <si>
    <t>牛家梁农场2204名农业人口</t>
  </si>
  <si>
    <t>盐政稽查经费</t>
  </si>
  <si>
    <t>盐政稽查、碘缺危害、盐资源开发的宣传经费</t>
  </si>
  <si>
    <t>社保小计</t>
  </si>
  <si>
    <t>上郡路办事处</t>
  </si>
  <si>
    <t>凌霄塔社区御碑巷硷子应急处置工程</t>
  </si>
  <si>
    <r>
      <rPr>
        <sz val="11"/>
        <rFont val="宋体"/>
        <charset val="134"/>
      </rPr>
      <t>区政府第3</t>
    </r>
    <r>
      <rPr>
        <sz val="11"/>
        <rFont val="宋体"/>
        <charset val="134"/>
      </rPr>
      <t>1次专项问题会议纪要</t>
    </r>
  </si>
  <si>
    <t>长城路街道办事处</t>
  </si>
  <si>
    <t>西沟村水渠建设工程</t>
  </si>
  <si>
    <t>小壕兔乡</t>
  </si>
  <si>
    <t>金秋赛马会暨蒙汉歌会汇演经费</t>
  </si>
  <si>
    <r>
      <rPr>
        <sz val="11"/>
        <rFont val="宋体"/>
        <charset val="134"/>
      </rPr>
      <t>史不扣村</t>
    </r>
    <r>
      <rPr>
        <sz val="11"/>
        <rFont val="宋体"/>
        <charset val="134"/>
      </rPr>
      <t>村级阵地建设</t>
    </r>
  </si>
  <si>
    <t>小纪汗镇</t>
  </si>
  <si>
    <r>
      <rPr>
        <sz val="11"/>
        <rFont val="宋体"/>
        <charset val="134"/>
      </rPr>
      <t>可盖村改善村容村貌资金</t>
    </r>
    <r>
      <rPr>
        <sz val="11"/>
        <rFont val="宋体"/>
        <charset val="134"/>
      </rPr>
      <t>1.96万元、大海则村改善村容村村貌资金0.96万元</t>
    </r>
  </si>
  <si>
    <t>牛家梁镇</t>
  </si>
  <si>
    <t>政府弥补办公经费</t>
  </si>
  <si>
    <t>金鸡滩镇</t>
  </si>
  <si>
    <r>
      <rPr>
        <sz val="11"/>
        <rFont val="宋体"/>
        <charset val="134"/>
      </rPr>
      <t>绿化集镇道路</t>
    </r>
    <r>
      <rPr>
        <sz val="11"/>
        <rFont val="宋体"/>
        <charset val="134"/>
      </rPr>
      <t>9.75万元、新建镇平排水管网19.2万元</t>
    </r>
  </si>
  <si>
    <t>古塔镇</t>
  </si>
  <si>
    <r>
      <rPr>
        <sz val="11"/>
        <rFont val="宋体"/>
        <charset val="134"/>
      </rPr>
      <t>黄家圪崂修建道路</t>
    </r>
    <r>
      <rPr>
        <sz val="11"/>
        <rFont val="宋体"/>
        <charset val="134"/>
      </rPr>
      <t>34.98万元，石井村二级砌护农田灌溉渠道9.13万元</t>
    </r>
  </si>
  <si>
    <t>古塔镇余兴庄办事处</t>
  </si>
  <si>
    <r>
      <rPr>
        <sz val="11"/>
        <rFont val="宋体"/>
        <charset val="134"/>
      </rPr>
      <t>赵家峁道路维修</t>
    </r>
    <r>
      <rPr>
        <sz val="11"/>
        <rFont val="宋体"/>
        <charset val="134"/>
      </rPr>
      <t>8万，赵家峁闫家沟村村委会购买办公设施3.88万元</t>
    </r>
  </si>
  <si>
    <t>鱼河镇</t>
  </si>
  <si>
    <t>集镇道路硬化</t>
  </si>
  <si>
    <t>能投公司</t>
  </si>
  <si>
    <t>郭家滩煤矿入股资金</t>
  </si>
  <si>
    <t>非税资金暂借</t>
  </si>
  <si>
    <t>各有关单位</t>
  </si>
  <si>
    <t>住房与医保基数调整增加预算部分</t>
  </si>
  <si>
    <t>年初预算预留人员经费不足部分</t>
  </si>
  <si>
    <t>2016年人员调资预留（2016年7月1日起执行）</t>
  </si>
  <si>
    <t>法院、检察院</t>
  </si>
  <si>
    <t>2016年调资20%部分预留</t>
  </si>
  <si>
    <t>盘活存量资金按原项目安排支出（其中林业局1645万元，农业局548万元，水利局1854万元）</t>
  </si>
  <si>
    <t>盘活存量已预拨</t>
  </si>
  <si>
    <t>其他部门小计</t>
  </si>
  <si>
    <t>全区合计</t>
  </si>
  <si>
    <t>标准化谈话室建设经费</t>
  </si>
  <si>
    <t>预留，按招标价支付</t>
  </si>
  <si>
    <t>直接下达乡镇，2万/村</t>
  </si>
  <si>
    <t>基层党建工作经费</t>
  </si>
  <si>
    <t>榆林日报宣传费</t>
  </si>
  <si>
    <t>2015年总投资1950万元，按照市区财政7:3分担原则，区财政应承担585万元，2015年财政已拨付400万元，下欠185万元。2016年六米以下巷道、旱公厕改造计划投资2000万元，按照分担比例，区财政应承担600万元。2016年财政预算已安排了240万元，短缺360万元</t>
  </si>
  <si>
    <t>2016年8月5日第11次区长办公会纪要，已招标采购，年内完成</t>
  </si>
  <si>
    <t>社区（950场，每场140元）农村（每场280元）</t>
  </si>
  <si>
    <t>社区专职工作人员住房公积及降温、取暖（住房公积金79.56万，降温取暖47.04万）</t>
  </si>
  <si>
    <t>依据2016年第12次会议纪要（年初预算556万，原专款下达改为均衡性转移支付下达）已预拨</t>
  </si>
  <si>
    <t>榆区政民发[164]号</t>
  </si>
  <si>
    <t>2015年56次会议纪要（30个幸福院运转经费）</t>
  </si>
  <si>
    <t>运转经费</t>
  </si>
  <si>
    <t>维修费</t>
  </si>
  <si>
    <t>改革办公室设备购置费</t>
  </si>
  <si>
    <t>机要室标准化机房建设费</t>
  </si>
  <si>
    <t>保密宣传资料费</t>
  </si>
  <si>
    <t>常委会议室设备购置费</t>
  </si>
  <si>
    <t>双创经费</t>
  </si>
  <si>
    <t>机关停车场改造工程变更经费</t>
  </si>
  <si>
    <t>政协办</t>
  </si>
  <si>
    <t>纪检委</t>
  </si>
  <si>
    <t>全市社区社会治安综合治理建设现场推进会典型打造夏洲路社区</t>
  </si>
  <si>
    <t>全市社区社会治安综合治理建设现场推进会典型打造八狮社区</t>
  </si>
  <si>
    <t>全市社区社会治安综合治理建设现场推进会典型打造金阳社区</t>
  </si>
  <si>
    <t>科协</t>
  </si>
  <si>
    <t>科普大篷车</t>
  </si>
  <si>
    <t>宣传部</t>
  </si>
  <si>
    <t>妇联</t>
  </si>
  <si>
    <t>实施“提高婚前检查率”项目费用</t>
  </si>
  <si>
    <t>举办榆阳区第二届妇女手工艺品技能大赛</t>
  </si>
  <si>
    <t>“美丽乡村·文明家园”示范点建设费用</t>
  </si>
  <si>
    <t>弥补2016年办公经费</t>
  </si>
  <si>
    <t>县一中增加绿化改造费用</t>
  </si>
  <si>
    <t>雷区长批示（政府第七次纪要）</t>
  </si>
  <si>
    <t>少纪要</t>
  </si>
  <si>
    <t>余兴庄办事处赵家峁新村增加绿化费用</t>
  </si>
  <si>
    <t>中心苗圃生产用房工程款运转经费</t>
  </si>
  <si>
    <t>非税已拨付，建议不上会</t>
  </si>
  <si>
    <t>去除</t>
  </si>
  <si>
    <t>德贷项目借款</t>
  </si>
  <si>
    <t>非税资金暂借（列支）</t>
  </si>
  <si>
    <t>小纪汗林场森林防火款（2015年度盘活财政资金）</t>
  </si>
  <si>
    <t>榆区政财发
（2016）26号本年收入下降差额单位</t>
  </si>
  <si>
    <t>小纪汗林场申请人员补差经费</t>
  </si>
  <si>
    <t>房屋租赁费</t>
  </si>
  <si>
    <t>牛家梁林场申请专项经费</t>
  </si>
  <si>
    <t>场租费</t>
  </si>
  <si>
    <t>工作经费</t>
  </si>
  <si>
    <t>用于水工程及渠道维修改造</t>
  </si>
  <si>
    <t>防汛办</t>
  </si>
  <si>
    <t>人员经费及运转经费</t>
  </si>
  <si>
    <t>石峁水库</t>
  </si>
  <si>
    <t>用于防汛道路放水设施维修养护和供养人员的养老保险</t>
  </si>
  <si>
    <t>第一书记、驻村工作队3人，依据区委文件精神</t>
  </si>
  <si>
    <t>从去年8月15日至今年9月30日共计282天，每人每天补助40元</t>
  </si>
  <si>
    <t>水务公司偿还后畔建设盐化场垫付资金</t>
  </si>
  <si>
    <t>人员增支</t>
  </si>
  <si>
    <t>李家梁水库至兖矿供水流量计</t>
  </si>
  <si>
    <t>水务大楼运行费</t>
  </si>
  <si>
    <t>香水水库至北大变专线维护费</t>
  </si>
  <si>
    <t>三年维护费</t>
  </si>
  <si>
    <t>红石峡水库人员经费</t>
  </si>
  <si>
    <t>发电收入</t>
  </si>
  <si>
    <t>生猪产业短缺资金</t>
  </si>
  <si>
    <t>生猪调出奖励款102万项目已安排，生猪项目超拨98万。财力补足98万</t>
  </si>
  <si>
    <t>选调种羊及发放颗粒饲料短缺资金</t>
  </si>
  <si>
    <t>办公经费、管网维护及维修费</t>
  </si>
  <si>
    <t>给2746个一般贫困人口发放2015年提标差额</t>
  </si>
  <si>
    <t>该项目共需141.419万元，年初预算的扶贫资金已经调整安排96万元，需45.418万元。</t>
  </si>
  <si>
    <t>停车场租赁费、拖车费、人员工资</t>
  </si>
  <si>
    <t>王区长签字</t>
  </si>
  <si>
    <t>新建停车场监控、照明设施费用</t>
  </si>
  <si>
    <t>刘区长签字</t>
  </si>
  <si>
    <t>贺区长签字.2015年总投资1950万元，按照市区财政7:3分担原则，区财政应承担585万元，2015年财政已拨付400万元，下欠185万元。2016年六米以下巷道、旱公厕改造计划投资2000万元，按照分担比例，区财政应承担600万元。2016年财政预算已安排了240万元，短缺360万元。</t>
  </si>
  <si>
    <t>村镇规划</t>
  </si>
  <si>
    <t>2016年8月5日第11次区长办公会纪要，决定实施6个村的规划编制，规划费两个特色村庄每个20万元、两个一般村庄每个15万元，两个规模较小的村庄3万元，共76万元，测绘费约24万，合计100万元。</t>
  </si>
  <si>
    <t>黄委会对原住宅楼公用部分维修</t>
  </si>
  <si>
    <t>杨区长签字</t>
  </si>
  <si>
    <t>副科以上干部培训费</t>
  </si>
  <si>
    <t>安监局</t>
  </si>
  <si>
    <t>财政局</t>
  </si>
  <si>
    <t>全区资产管理信息系统技术服务费</t>
  </si>
  <si>
    <t>环卫局</t>
  </si>
  <si>
    <t>楼房维修</t>
  </si>
  <si>
    <t>市政管理费</t>
  </si>
  <si>
    <t>谷地峁村垫付的原芹河小区2015年3月至2016年7月运转经费51.6万元</t>
  </si>
  <si>
    <t>田区长签字</t>
  </si>
  <si>
    <t>新区主干道审图费3.185万，造价19.8万，招标代理12.47万元,监理费40万元</t>
  </si>
  <si>
    <t>政府第28次纪要</t>
  </si>
  <si>
    <t>主干道设计费</t>
  </si>
  <si>
    <t>冲减垫付土地卫片执法返还</t>
  </si>
  <si>
    <t>陕师大校园招聘</t>
  </si>
  <si>
    <t>全年共计400万元，贺区长批示</t>
  </si>
  <si>
    <t>十三中</t>
  </si>
  <si>
    <t>设备及维修资金</t>
  </si>
  <si>
    <t>苏州中学</t>
  </si>
  <si>
    <t>苏州中学欠账</t>
  </si>
  <si>
    <t>有关幼儿园</t>
  </si>
  <si>
    <t>八幼、十幼、十三幼、十五幼开办费及取暖费</t>
  </si>
  <si>
    <t>文化工作经费</t>
  </si>
  <si>
    <t>榆阳形象歌曲征集暨优秀文学艺术作品颁奖晚会经费</t>
  </si>
  <si>
    <t>贺区长签字预备费安排</t>
  </si>
  <si>
    <t>2015中秋诗歌朗诵及旅游推介会活动费用</t>
  </si>
  <si>
    <t>贺区长签字，年初预留40万</t>
  </si>
  <si>
    <t>电视台编辑记者交通误餐补助、播音言主持人服装、化妆等费用</t>
  </si>
  <si>
    <t>贺区长批示，社区（950场，每场140元）农村（每场280元）</t>
  </si>
  <si>
    <t>教学楼建设应交建设局统筹费</t>
  </si>
  <si>
    <t>党风廉政教育基地和党建示范点经费</t>
  </si>
  <si>
    <t>计生局</t>
  </si>
  <si>
    <t>调整计划生育事业费</t>
  </si>
  <si>
    <t>社区专职工作人员住房公积及降温、取暖</t>
  </si>
  <si>
    <r>
      <rPr>
        <sz val="11"/>
        <rFont val="宋体"/>
        <charset val="134"/>
      </rPr>
      <t>2016年区长第三次办公会议纪要（住房公积金7</t>
    </r>
    <r>
      <rPr>
        <sz val="11"/>
        <rFont val="宋体"/>
        <charset val="134"/>
      </rPr>
      <t>9</t>
    </r>
    <r>
      <rPr>
        <sz val="11"/>
        <rFont val="宋体"/>
        <charset val="134"/>
      </rPr>
      <t>.56万，降温取暖28.42万）</t>
    </r>
  </si>
  <si>
    <t>社区专职工作人员职称变动、学历变动及年限报酬经费</t>
  </si>
  <si>
    <t>榆区政发[2013]33号</t>
  </si>
  <si>
    <t>社区服务群众专项经费（社区租赁经费）</t>
  </si>
  <si>
    <t>转入乡镇办事处下达</t>
  </si>
  <si>
    <t>榆政财社发[2016]93号不下指标、不拨款</t>
  </si>
  <si>
    <t>将年初预算安排的各类低保资金重新分配</t>
  </si>
  <si>
    <r>
      <rPr>
        <sz val="11"/>
        <rFont val="宋体"/>
        <charset val="134"/>
      </rPr>
      <t>大病医疗救助（按市级文件要求需安排4</t>
    </r>
    <r>
      <rPr>
        <sz val="11"/>
        <rFont val="宋体"/>
        <charset val="134"/>
      </rPr>
      <t>73万元，实际缺口673万元）</t>
    </r>
  </si>
  <si>
    <t>榆区政民发[2016]170号扶贫人员享受低保待增加</t>
  </si>
  <si>
    <t>榆区政民发[164]号，贺德飞区长签字</t>
  </si>
  <si>
    <t>贺区长批</t>
  </si>
  <si>
    <r>
      <rPr>
        <sz val="11"/>
        <rFont val="宋体"/>
        <charset val="134"/>
      </rPr>
      <t>可盖村改善村容村貌资金</t>
    </r>
    <r>
      <rPr>
        <sz val="11"/>
        <rFont val="Times New Roman"/>
        <charset val="134"/>
      </rPr>
      <t>1.96</t>
    </r>
    <r>
      <rPr>
        <sz val="11"/>
        <rFont val="宋体"/>
        <charset val="134"/>
      </rPr>
      <t>万元、大海则村改善村容村村貌资金</t>
    </r>
    <r>
      <rPr>
        <sz val="11"/>
        <rFont val="Times New Roman"/>
        <charset val="134"/>
      </rPr>
      <t>0.96</t>
    </r>
    <r>
      <rPr>
        <sz val="11"/>
        <rFont val="宋体"/>
        <charset val="134"/>
      </rPr>
      <t>万元</t>
    </r>
  </si>
  <si>
    <r>
      <rPr>
        <sz val="11"/>
        <rFont val="宋体"/>
        <charset val="134"/>
      </rPr>
      <t>绿化集镇道路</t>
    </r>
    <r>
      <rPr>
        <sz val="11"/>
        <rFont val="Times New Roman"/>
        <charset val="134"/>
      </rPr>
      <t>9.75</t>
    </r>
    <r>
      <rPr>
        <sz val="11"/>
        <rFont val="宋体"/>
        <charset val="134"/>
      </rPr>
      <t>万元、新建镇平排水管网</t>
    </r>
    <r>
      <rPr>
        <sz val="11"/>
        <rFont val="Times New Roman"/>
        <charset val="134"/>
      </rPr>
      <t>19.2</t>
    </r>
    <r>
      <rPr>
        <sz val="11"/>
        <rFont val="宋体"/>
        <charset val="134"/>
      </rPr>
      <t>万元</t>
    </r>
  </si>
  <si>
    <r>
      <rPr>
        <sz val="11"/>
        <rFont val="宋体"/>
        <charset val="134"/>
      </rPr>
      <t>黄家圪崂修建道路</t>
    </r>
    <r>
      <rPr>
        <sz val="11"/>
        <rFont val="Times New Roman"/>
        <charset val="134"/>
      </rPr>
      <t>34.98</t>
    </r>
    <r>
      <rPr>
        <sz val="11"/>
        <rFont val="宋体"/>
        <charset val="134"/>
      </rPr>
      <t>万元，石井村二级砌护农田灌溉渠道</t>
    </r>
    <r>
      <rPr>
        <sz val="11"/>
        <rFont val="Times New Roman"/>
        <charset val="134"/>
      </rPr>
      <t>9.13</t>
    </r>
    <r>
      <rPr>
        <sz val="11"/>
        <rFont val="宋体"/>
        <charset val="134"/>
      </rPr>
      <t>万</t>
    </r>
    <r>
      <rPr>
        <sz val="11"/>
        <rFont val="宋体"/>
        <charset val="134"/>
      </rPr>
      <t>元</t>
    </r>
  </si>
  <si>
    <r>
      <rPr>
        <sz val="11"/>
        <rFont val="宋体"/>
        <charset val="134"/>
      </rPr>
      <t>赵家峁道路维修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万，赵家峁闫家沟村村委会购买办公设施</t>
    </r>
    <r>
      <rPr>
        <sz val="11"/>
        <rFont val="Times New Roman"/>
        <charset val="134"/>
      </rPr>
      <t>3.88</t>
    </r>
    <r>
      <rPr>
        <sz val="11"/>
        <rFont val="宋体"/>
        <charset val="134"/>
      </rPr>
      <t>万元</t>
    </r>
  </si>
  <si>
    <t>盘活存量资金按原项目安排支出（其中林业局1645万元，农业局548万元，水利局1854万元</t>
  </si>
  <si>
    <t>困难补助</t>
  </si>
  <si>
    <t>弥补办公经费</t>
  </si>
  <si>
    <t>上盐湾镇</t>
  </si>
  <si>
    <t>维修政府水房、锅炉房等投入9万元，维修集镇供水管道等18万元。</t>
  </si>
  <si>
    <t>镇川镇</t>
  </si>
  <si>
    <t>办公楼采暖电费30万元，灶房、卫生间维修改造30万元。</t>
  </si>
  <si>
    <t>清泉办事处</t>
  </si>
  <si>
    <t>鱼河峁镇</t>
  </si>
  <si>
    <t>余兴庄办事处</t>
  </si>
  <si>
    <t>刘千河办事处</t>
  </si>
  <si>
    <t>办公经费短缺20万元，取暖费需20万元。</t>
  </si>
  <si>
    <t>杏树旅游文化活动等办公经费需45万元。</t>
  </si>
  <si>
    <t>青云镇</t>
  </si>
  <si>
    <t>青云景区美丽乡村建设及困难补助</t>
  </si>
  <si>
    <t>景区美丽乡村项目总投资180万元，现短缺30万元。新建水厕、院内绿化、政府维修等60万元。</t>
  </si>
  <si>
    <t>大河塔镇安崖办事处</t>
  </si>
  <si>
    <t>计划维修干部宿办和更换大门</t>
  </si>
  <si>
    <t>大河塔镇</t>
  </si>
  <si>
    <t>办公楼维修、弥补办公经费等</t>
  </si>
  <si>
    <t>机关维修</t>
  </si>
  <si>
    <t>机关灶房、餐厅维修</t>
  </si>
  <si>
    <t>孟家湾乡</t>
  </si>
  <si>
    <t>办公楼房顶及下水道维修14万元，线路老化电力改造6万元，灶房、餐厅改造10万元</t>
  </si>
  <si>
    <t>马合镇</t>
  </si>
  <si>
    <t>岔河则乡</t>
  </si>
  <si>
    <t>院落硬化及困难补助</t>
  </si>
  <si>
    <t>社区办公场所租赁费</t>
  </si>
  <si>
    <t>昌盛社区办公场所租赁费</t>
  </si>
  <si>
    <t>敬老院维修及新建公厕</t>
  </si>
  <si>
    <t>申请维修敬老院50万元，小区新建公厕10万元（招标98万元，福彩50万元，缺48万元）</t>
  </si>
  <si>
    <t>补浪河乡</t>
  </si>
  <si>
    <t>产业服务楼建设工程</t>
  </si>
  <si>
    <t>审计审定产业服务楼决算价1217万元，已付给施工企业1030万元，今年非税安排87万元，还欠款100万元。建议单位需先自筹安排偿还50万元。</t>
  </si>
  <si>
    <t>弥补治沙连工作经费不足</t>
  </si>
  <si>
    <t>治沙连展览馆开馆仪式暨党政军“军事日”活动支出</t>
  </si>
  <si>
    <t>主要用于购置会场凳子、音响、条幅及伙食费用。</t>
  </si>
  <si>
    <t>红石桥乡</t>
  </si>
  <si>
    <t>巴拉素镇</t>
  </si>
  <si>
    <t>乡镇合计</t>
  </si>
  <si>
    <t>崇文路街道办事处</t>
  </si>
  <si>
    <t>弥补社区工作经费不足</t>
  </si>
  <si>
    <t>社区服务群众专项经费（租赁费）</t>
  </si>
  <si>
    <t>春苑、崇文、学院社区</t>
  </si>
  <si>
    <t>航宇路街道办事处</t>
  </si>
  <si>
    <t>含弥补社区工作经费不足5万元</t>
  </si>
  <si>
    <t>乡企城社区</t>
  </si>
  <si>
    <t>驼峰路街道办事处</t>
  </si>
  <si>
    <t>青山路街道办事处</t>
  </si>
  <si>
    <t>福安、榆龙、柳营路社区</t>
  </si>
  <si>
    <t>新明楼街道办事处</t>
  </si>
  <si>
    <t>上郡路街道办事处</t>
  </si>
  <si>
    <t>肤施路、德静路、延寿路、夏洲路社区</t>
  </si>
  <si>
    <t>鼓楼街道办事处</t>
  </si>
  <si>
    <t>分局合计</t>
  </si>
  <si>
    <t>2017年榆阳区财政预算调整财力测算表</t>
  </si>
  <si>
    <t>单位：万元</t>
  </si>
  <si>
    <r>
      <rPr>
        <sz val="11"/>
        <rFont val="宋体"/>
        <charset val="134"/>
      </rPr>
      <t xml:space="preserve">项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目</t>
    </r>
  </si>
  <si>
    <r>
      <rPr>
        <sz val="11"/>
        <rFont val="宋体"/>
        <charset val="134"/>
      </rPr>
      <t xml:space="preserve">合 </t>
    </r>
    <r>
      <rPr>
        <sz val="11"/>
        <rFont val="宋体"/>
        <charset val="134"/>
      </rPr>
      <t>计</t>
    </r>
  </si>
  <si>
    <t>纳入财政收支决算资金</t>
  </si>
  <si>
    <t>其他资金</t>
  </si>
  <si>
    <r>
      <rPr>
        <sz val="11"/>
        <rFont val="宋体"/>
        <charset val="134"/>
      </rPr>
      <t xml:space="preserve">备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注</t>
    </r>
  </si>
  <si>
    <t>一般预算</t>
  </si>
  <si>
    <t>基金预算</t>
  </si>
  <si>
    <t>上级专项补助收入</t>
  </si>
  <si>
    <t>非税专户政府调节金集中</t>
  </si>
  <si>
    <t>盘活存量资金集中</t>
  </si>
  <si>
    <t>本年收入</t>
  </si>
  <si>
    <t>上级补助收入</t>
  </si>
  <si>
    <t>上年结余</t>
  </si>
  <si>
    <t>财力合计</t>
  </si>
  <si>
    <t>年初预算支出</t>
  </si>
  <si>
    <t>预算调整支出</t>
  </si>
  <si>
    <t>上解支出</t>
  </si>
  <si>
    <t>较年初预算变化情况</t>
  </si>
  <si>
    <t>增收73500万</t>
  </si>
  <si>
    <t>减收1500万元</t>
  </si>
  <si>
    <t>减少2100万元</t>
  </si>
  <si>
    <t>增加6600万元</t>
  </si>
</sst>
</file>

<file path=xl/styles.xml><?xml version="1.0" encoding="utf-8"?>
<styleSheet xmlns="http://schemas.openxmlformats.org/spreadsheetml/2006/main">
  <numFmts count="25">
    <numFmt numFmtId="44" formatCode="_ &quot;￥&quot;* #,##0.00_ ;_ &quot;￥&quot;* \-#,##0.00_ ;_ &quot;￥&quot;* &quot;-&quot;??_ ;_ @_ "/>
    <numFmt numFmtId="176" formatCode="mmm\ dd\,\ yy"/>
    <numFmt numFmtId="41" formatCode="_ * #,##0_ ;_ * \-#,##0_ ;_ * &quot;-&quot;_ ;_ @_ "/>
    <numFmt numFmtId="42" formatCode="_ &quot;￥&quot;* #,##0_ ;_ &quot;￥&quot;* \-#,##0_ ;_ &quot;￥&quot;* &quot;-&quot;_ ;_ @_ "/>
    <numFmt numFmtId="177" formatCode="yy\.mm\.dd"/>
    <numFmt numFmtId="43" formatCode="_ * #,##0.00_ ;_ * \-#,##0.00_ ;_ * &quot;-&quot;??_ ;_ @_ "/>
    <numFmt numFmtId="178" formatCode="_-* #,##0_-;\-* #,##0_-;_-* &quot;-&quot;_-;_-@_-"/>
    <numFmt numFmtId="179" formatCode="#,##0.0_);\(#,##0.0\)"/>
    <numFmt numFmtId="180" formatCode="_-* #,##0.00_-;\-* #,##0.00_-;_-* &quot;-&quot;??_-;_-@_-"/>
    <numFmt numFmtId="181" formatCode="_(&quot;$&quot;* #,##0_);_(&quot;$&quot;* \(#,##0\);_(&quot;$&quot;* &quot;-&quot;??_);_(@_)"/>
    <numFmt numFmtId="182" formatCode="_-&quot;$&quot;\ * #,##0_-;_-&quot;$&quot;\ * #,##0\-;_-&quot;$&quot;\ * &quot;-&quot;_-;_-@_-"/>
    <numFmt numFmtId="183" formatCode="\$#,##0;\(\$#,##0\)"/>
    <numFmt numFmtId="184" formatCode="#,##0;\(#,##0\)"/>
    <numFmt numFmtId="185" formatCode="0.000_ "/>
    <numFmt numFmtId="186" formatCode="#\ ??/??"/>
    <numFmt numFmtId="187" formatCode="&quot;$&quot;#,##0.00_);[Red]\(&quot;$&quot;#,##0.00\)"/>
    <numFmt numFmtId="188" formatCode="&quot;$&quot;#,##0_);[Red]\(&quot;$&quot;#,##0\)"/>
    <numFmt numFmtId="189" formatCode="\$#,##0.00;\(\$#,##0.00\)"/>
    <numFmt numFmtId="190" formatCode="&quot;$&quot;\ #,##0.00_-;[Red]&quot;$&quot;\ #,##0.00\-"/>
    <numFmt numFmtId="191" formatCode="_(&quot;$&quot;* #,##0.0_);_(&quot;$&quot;* \(#,##0.0\);_(&quot;$&quot;* &quot;-&quot;??_);_(@_)"/>
    <numFmt numFmtId="192" formatCode="_-&quot;$&quot;\ * #,##0.00_-;_-&quot;$&quot;\ * #,##0.00\-;_-&quot;$&quot;\ * &quot;-&quot;??_-;_-@_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mm/dd/yy_)"/>
    <numFmt numFmtId="196" formatCode="0;_䠀"/>
  </numFmts>
  <fonts count="9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name val="宋体"/>
      <charset val="134"/>
    </font>
    <font>
      <sz val="18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0"/>
      <color indexed="8"/>
      <name val="Tahoma"/>
      <charset val="134"/>
    </font>
    <font>
      <sz val="12"/>
      <color indexed="8"/>
      <name val="Tahoma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Times New Roman"/>
      <charset val="134"/>
    </font>
    <font>
      <b/>
      <sz val="20"/>
      <color indexed="8"/>
      <name val="宋体"/>
      <charset val="134"/>
    </font>
    <font>
      <sz val="12"/>
      <color indexed="8"/>
      <name val="仿宋_GB2312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b/>
      <sz val="12"/>
      <color indexed="8"/>
      <name val="仿宋_GB2312"/>
      <charset val="134"/>
    </font>
    <font>
      <sz val="12"/>
      <color indexed="10"/>
      <name val="宋体"/>
      <charset val="134"/>
    </font>
    <font>
      <sz val="10"/>
      <color indexed="8"/>
      <name val="宋体"/>
      <charset val="134"/>
    </font>
    <font>
      <sz val="11"/>
      <color indexed="10"/>
      <name val="Tahoma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Helv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sz val="12"/>
      <color indexed="16"/>
      <name val="宋体"/>
      <charset val="134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b/>
      <i/>
      <sz val="16"/>
      <name val="Helv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0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sz val="11"/>
      <color indexed="17"/>
      <name val="Tahoma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Geneva"/>
      <charset val="134"/>
    </font>
    <font>
      <sz val="11"/>
      <color rgb="FFFF0000"/>
      <name val="宋体"/>
      <charset val="0"/>
      <scheme val="minor"/>
    </font>
    <font>
      <b/>
      <sz val="18"/>
      <color indexed="54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name val="宋体"/>
      <charset val="134"/>
    </font>
    <font>
      <b/>
      <sz val="13"/>
      <color theme="3"/>
      <name val="宋体"/>
      <charset val="134"/>
      <scheme val="minor"/>
    </font>
    <font>
      <sz val="12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54"/>
      <name val="宋体"/>
      <charset val="134"/>
    </font>
    <font>
      <b/>
      <sz val="10"/>
      <name val="Tms Rmn"/>
      <charset val="134"/>
    </font>
    <font>
      <b/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sz val="10"/>
      <name val="Times New Roman"/>
      <charset val="134"/>
    </font>
    <font>
      <sz val="8"/>
      <name val="Times New Roman"/>
      <charset val="134"/>
    </font>
    <font>
      <b/>
      <sz val="10"/>
      <name val="Arial"/>
      <charset val="134"/>
    </font>
    <font>
      <b/>
      <sz val="10"/>
      <color indexed="8"/>
      <name val="黑体"/>
      <charset val="134"/>
    </font>
    <font>
      <b/>
      <sz val="9"/>
      <name val="Arial"/>
      <charset val="134"/>
    </font>
    <font>
      <b/>
      <sz val="10"/>
      <name val="MS Sans Serif"/>
      <charset val="134"/>
    </font>
    <font>
      <b/>
      <sz val="14"/>
      <name val="楷体"/>
      <charset val="134"/>
    </font>
    <font>
      <sz val="8"/>
      <name val="Arial"/>
      <charset val="134"/>
    </font>
    <font>
      <b/>
      <sz val="15"/>
      <color indexed="54"/>
      <name val="宋体"/>
      <charset val="134"/>
    </font>
    <font>
      <sz val="11"/>
      <color indexed="20"/>
      <name val="Tahoma"/>
      <charset val="134"/>
    </font>
    <font>
      <sz val="7"/>
      <name val="Small Fonts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b/>
      <sz val="20"/>
      <color indexed="8"/>
      <name val="黑体"/>
      <charset val="134"/>
    </font>
    <font>
      <sz val="10"/>
      <name val="楷体"/>
      <charset val="134"/>
    </font>
    <font>
      <sz val="11"/>
      <name val="蹈框"/>
      <charset val="134"/>
    </font>
    <font>
      <b/>
      <sz val="12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6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gray06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706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1" fillId="0" borderId="0"/>
    <xf numFmtId="0" fontId="15" fillId="2" borderId="0" applyNumberFormat="0" applyBorder="0" applyAlignment="0" applyProtection="0">
      <alignment vertical="center"/>
    </xf>
    <xf numFmtId="0" fontId="10" fillId="0" borderId="0"/>
    <xf numFmtId="0" fontId="27" fillId="12" borderId="10" applyNumberFormat="0" applyAlignment="0" applyProtection="0">
      <alignment vertical="center"/>
    </xf>
    <xf numFmtId="0" fontId="35" fillId="2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4" fontId="28" fillId="0" borderId="0" applyFon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7" borderId="0" applyNumberFormat="0" applyBorder="0" applyAlignment="0" applyProtection="0"/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49" fontId="10" fillId="0" borderId="0" applyFont="0" applyFill="0" applyBorder="0" applyAlignment="0" applyProtection="0"/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34" fillId="2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35" fillId="38" borderId="0" applyNumberFormat="0" applyBorder="0" applyAlignment="0" applyProtection="0"/>
    <xf numFmtId="0" fontId="10" fillId="0" borderId="0"/>
    <xf numFmtId="9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/>
    <xf numFmtId="0" fontId="46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36" fillId="0" borderId="0"/>
    <xf numFmtId="0" fontId="28" fillId="18" borderId="1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43" borderId="0" applyNumberFormat="0" applyFont="0" applyBorder="0" applyAlignment="0" applyProtection="0"/>
    <xf numFmtId="0" fontId="10" fillId="0" borderId="0"/>
    <xf numFmtId="0" fontId="34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57" fillId="0" borderId="17" applyNumberFormat="0" applyFill="0" applyAlignment="0" applyProtection="0">
      <alignment vertical="center"/>
    </xf>
    <xf numFmtId="0" fontId="10" fillId="0" borderId="0"/>
    <xf numFmtId="0" fontId="34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9" fillId="0" borderId="17" applyNumberFormat="0" applyFill="0" applyAlignment="0" applyProtection="0">
      <alignment vertical="center"/>
    </xf>
    <xf numFmtId="0" fontId="10" fillId="0" borderId="0"/>
    <xf numFmtId="0" fontId="15" fillId="25" borderId="0" applyNumberFormat="0" applyBorder="0" applyAlignment="0" applyProtection="0">
      <alignment vertical="center"/>
    </xf>
    <xf numFmtId="0" fontId="36" fillId="0" borderId="0"/>
    <xf numFmtId="0" fontId="10" fillId="0" borderId="0">
      <alignment vertical="center"/>
    </xf>
    <xf numFmtId="0" fontId="10" fillId="0" borderId="0">
      <alignment vertical="center"/>
    </xf>
    <xf numFmtId="0" fontId="39" fillId="50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42" fillId="0" borderId="1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33" fillId="21" borderId="12" applyNumberFormat="0" applyAlignment="0" applyProtection="0">
      <alignment vertical="center"/>
    </xf>
    <xf numFmtId="0" fontId="10" fillId="0" borderId="0"/>
    <xf numFmtId="0" fontId="61" fillId="21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9" fontId="23" fillId="2" borderId="0">
      <alignment horizontal="left" vertical="center"/>
    </xf>
    <xf numFmtId="0" fontId="15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51" fillId="40" borderId="1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1" fillId="0" borderId="0"/>
    <xf numFmtId="0" fontId="34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" fillId="0" borderId="0"/>
    <xf numFmtId="0" fontId="54" fillId="0" borderId="0" applyNumberForma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49" fontId="10" fillId="0" borderId="0" applyFont="0" applyFill="0" applyBorder="0" applyAlignment="0" applyProtection="0"/>
    <xf numFmtId="0" fontId="30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49" fontId="10" fillId="0" borderId="0" applyFont="0" applyFill="0" applyBorder="0" applyAlignment="0" applyProtection="0"/>
    <xf numFmtId="0" fontId="30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30" fillId="4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0" fillId="4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6" fillId="5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0" fillId="0" borderId="0"/>
    <xf numFmtId="0" fontId="25" fillId="3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9" fillId="0" borderId="0"/>
    <xf numFmtId="0" fontId="46" fillId="2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49" fontId="10" fillId="0" borderId="0" applyFont="0" applyFill="0" applyBorder="0" applyAlignment="0" applyProtection="0"/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34" fillId="2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35" fillId="38" borderId="0" applyNumberFormat="0" applyBorder="0" applyAlignment="0" applyProtection="0"/>
    <xf numFmtId="0" fontId="10" fillId="0" borderId="0"/>
    <xf numFmtId="0" fontId="11" fillId="0" borderId="0"/>
    <xf numFmtId="0" fontId="32" fillId="0" borderId="0"/>
    <xf numFmtId="0" fontId="58" fillId="0" borderId="0" applyNumberFormat="0" applyFill="0" applyBorder="0">
      <alignment vertical="center"/>
    </xf>
    <xf numFmtId="0" fontId="52" fillId="0" borderId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/>
    <xf numFmtId="49" fontId="1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49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/>
    <xf numFmtId="0" fontId="10" fillId="0" borderId="0"/>
    <xf numFmtId="0" fontId="15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4" fillId="4" borderId="0" applyNumberFormat="0" applyBorder="0" applyAlignment="0" applyProtection="0"/>
    <xf numFmtId="0" fontId="10" fillId="0" borderId="0"/>
    <xf numFmtId="0" fontId="14" fillId="4" borderId="0" applyNumberFormat="0" applyBorder="0" applyAlignment="0" applyProtection="0"/>
    <xf numFmtId="0" fontId="10" fillId="0" borderId="0"/>
    <xf numFmtId="0" fontId="14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7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67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/>
    <xf numFmtId="0" fontId="67" fillId="0" borderId="0" applyNumberFormat="0" applyFill="0" applyBorder="0" applyAlignment="0" applyProtection="0">
      <alignment vertical="center"/>
    </xf>
    <xf numFmtId="0" fontId="10" fillId="0" borderId="0"/>
    <xf numFmtId="0" fontId="34" fillId="4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10" fillId="0" borderId="0"/>
    <xf numFmtId="0" fontId="15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34" fillId="2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/>
    <xf numFmtId="0" fontId="35" fillId="38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15" fillId="2" borderId="0" applyNumberFormat="0" applyBorder="0" applyAlignment="0" applyProtection="0">
      <alignment vertical="center"/>
    </xf>
    <xf numFmtId="0" fontId="10" fillId="0" borderId="0"/>
    <xf numFmtId="0" fontId="36" fillId="0" borderId="0"/>
    <xf numFmtId="0" fontId="34" fillId="27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5" fillId="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5" fillId="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0" fillId="0" borderId="0"/>
    <xf numFmtId="0" fontId="15" fillId="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4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34" fillId="2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7" borderId="0" applyNumberFormat="0" applyBorder="0" applyAlignment="0" applyProtection="0">
      <alignment vertical="center"/>
    </xf>
    <xf numFmtId="0" fontId="10" fillId="0" borderId="0"/>
    <xf numFmtId="0" fontId="15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6" borderId="0" applyNumberFormat="0" applyBorder="0" applyAlignment="0" applyProtection="0">
      <alignment vertical="center"/>
    </xf>
    <xf numFmtId="0" fontId="36" fillId="0" borderId="0"/>
    <xf numFmtId="0" fontId="15" fillId="4" borderId="0" applyNumberFormat="0" applyBorder="0" applyAlignment="0" applyProtection="0">
      <alignment vertical="center"/>
    </xf>
    <xf numFmtId="0" fontId="52" fillId="0" borderId="0"/>
    <xf numFmtId="0" fontId="34" fillId="2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6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49" fontId="72" fillId="2" borderId="0">
      <alignment horizontal="center"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0" fillId="0" borderId="0"/>
    <xf numFmtId="0" fontId="15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/>
    <xf numFmtId="0" fontId="15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/>
    <xf numFmtId="0" fontId="15" fillId="2" borderId="0" applyNumberFormat="0" applyBorder="0" applyAlignment="0" applyProtection="0">
      <alignment vertical="center"/>
    </xf>
    <xf numFmtId="0" fontId="11" fillId="0" borderId="0"/>
    <xf numFmtId="0" fontId="15" fillId="2" borderId="0" applyNumberFormat="0" applyBorder="0" applyAlignment="0" applyProtection="0">
      <alignment vertical="center"/>
    </xf>
    <xf numFmtId="0" fontId="11" fillId="0" borderId="0"/>
    <xf numFmtId="0" fontId="15" fillId="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/>
    <xf numFmtId="0" fontId="15" fillId="2" borderId="0" applyNumberFormat="0" applyBorder="0" applyAlignment="0" applyProtection="0">
      <alignment vertical="center"/>
    </xf>
    <xf numFmtId="188" fontId="10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3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190" fontId="1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/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62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49" fontId="23" fillId="2" borderId="0">
      <alignment horizontal="right" vertical="top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7" fillId="0" borderId="2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9" fontId="23" fillId="2" borderId="0">
      <alignment horizontal="center" vertical="center"/>
    </xf>
    <xf numFmtId="0" fontId="15" fillId="27" borderId="0" applyNumberFormat="0" applyBorder="0" applyAlignment="0" applyProtection="0">
      <alignment vertical="center"/>
    </xf>
    <xf numFmtId="0" fontId="10" fillId="0" borderId="0"/>
    <xf numFmtId="0" fontId="15" fillId="27" borderId="0" applyNumberFormat="0" applyBorder="0" applyAlignment="0" applyProtection="0">
      <alignment vertical="center"/>
    </xf>
    <xf numFmtId="0" fontId="10" fillId="0" borderId="0"/>
    <xf numFmtId="0" fontId="15" fillId="27" borderId="0" applyNumberFormat="0" applyBorder="0" applyAlignment="0" applyProtection="0">
      <alignment vertical="center"/>
    </xf>
    <xf numFmtId="0" fontId="10" fillId="0" borderId="0"/>
    <xf numFmtId="0" fontId="15" fillId="27" borderId="0" applyNumberFormat="0" applyBorder="0" applyAlignment="0" applyProtection="0">
      <alignment vertical="center"/>
    </xf>
    <xf numFmtId="0" fontId="10" fillId="0" borderId="0"/>
    <xf numFmtId="0" fontId="15" fillId="27" borderId="0" applyNumberFormat="0" applyBorder="0" applyAlignment="0" applyProtection="0">
      <alignment vertical="center"/>
    </xf>
    <xf numFmtId="0" fontId="10" fillId="0" borderId="0"/>
    <xf numFmtId="0" fontId="15" fillId="27" borderId="0" applyNumberFormat="0" applyBorder="0" applyAlignment="0" applyProtection="0">
      <alignment vertical="center"/>
    </xf>
    <xf numFmtId="0" fontId="10" fillId="0" borderId="0"/>
    <xf numFmtId="0" fontId="15" fillId="27" borderId="0" applyNumberFormat="0" applyBorder="0" applyAlignment="0" applyProtection="0">
      <alignment vertical="center"/>
    </xf>
    <xf numFmtId="0" fontId="10" fillId="0" borderId="0"/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/>
    <xf numFmtId="0" fontId="15" fillId="2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49" fontId="23" fillId="2" borderId="0">
      <alignment horizontal="right" vertical="center"/>
    </xf>
    <xf numFmtId="0" fontId="15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2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5" fillId="27" borderId="0" applyNumberFormat="0" applyBorder="0" applyAlignment="0" applyProtection="0">
      <alignment vertical="center"/>
    </xf>
    <xf numFmtId="0" fontId="11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9" fillId="0" borderId="0">
      <protection locked="0"/>
    </xf>
    <xf numFmtId="0" fontId="10" fillId="0" borderId="0"/>
    <xf numFmtId="0" fontId="39" fillId="33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10" fillId="0" borderId="0"/>
    <xf numFmtId="0" fontId="14" fillId="6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0" borderId="0"/>
    <xf numFmtId="0" fontId="10" fillId="0" borderId="0">
      <alignment vertical="center"/>
    </xf>
    <xf numFmtId="0" fontId="14" fillId="6" borderId="0" applyNumberFormat="0" applyBorder="0" applyAlignment="0" applyProtection="0"/>
    <xf numFmtId="0" fontId="10" fillId="0" borderId="0"/>
    <xf numFmtId="0" fontId="10" fillId="0" borderId="0">
      <alignment vertical="center"/>
    </xf>
    <xf numFmtId="0" fontId="14" fillId="6" borderId="0" applyNumberFormat="0" applyBorder="0" applyAlignment="0" applyProtection="0"/>
    <xf numFmtId="0" fontId="10" fillId="0" borderId="0"/>
    <xf numFmtId="0" fontId="10" fillId="0" borderId="0">
      <alignment vertical="center"/>
    </xf>
    <xf numFmtId="0" fontId="14" fillId="6" borderId="0" applyNumberFormat="0" applyBorder="0" applyAlignment="0" applyProtection="0"/>
    <xf numFmtId="0" fontId="10" fillId="0" borderId="0"/>
    <xf numFmtId="0" fontId="10" fillId="0" borderId="0">
      <alignment vertical="center"/>
    </xf>
    <xf numFmtId="0" fontId="14" fillId="6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0" fillId="0" borderId="0">
      <alignment vertical="center"/>
    </xf>
    <xf numFmtId="0" fontId="39" fillId="33" borderId="0" applyNumberFormat="0" applyBorder="0" applyAlignment="0" applyProtection="0"/>
    <xf numFmtId="0" fontId="10" fillId="0" borderId="0"/>
    <xf numFmtId="0" fontId="39" fillId="63" borderId="0" applyNumberFormat="0" applyBorder="0" applyAlignment="0" applyProtection="0"/>
    <xf numFmtId="0" fontId="10" fillId="0" borderId="0">
      <alignment vertical="center"/>
    </xf>
    <xf numFmtId="0" fontId="10" fillId="0" borderId="0"/>
    <xf numFmtId="0" fontId="14" fillId="8" borderId="0" applyNumberFormat="0" applyBorder="0" applyAlignment="0" applyProtection="0"/>
    <xf numFmtId="0" fontId="10" fillId="0" borderId="0">
      <alignment vertical="center"/>
    </xf>
    <xf numFmtId="0" fontId="14" fillId="8" borderId="0" applyNumberFormat="0" applyBorder="0" applyAlignment="0" applyProtection="0"/>
    <xf numFmtId="0" fontId="10" fillId="0" borderId="0">
      <alignment vertical="center"/>
    </xf>
    <xf numFmtId="0" fontId="14" fillId="8" borderId="0" applyNumberFormat="0" applyBorder="0" applyAlignment="0" applyProtection="0"/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27" borderId="0" applyNumberFormat="0" applyBorder="0" applyAlignment="0" applyProtection="0"/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27" borderId="0" applyNumberFormat="0" applyBorder="0" applyAlignment="0" applyProtection="0"/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27" borderId="0" applyNumberFormat="0" applyBorder="0" applyAlignment="0" applyProtection="0"/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27" borderId="0" applyNumberFormat="0" applyBorder="0" applyAlignment="0" applyProtection="0"/>
    <xf numFmtId="0" fontId="10" fillId="0" borderId="0"/>
    <xf numFmtId="0" fontId="10" fillId="0" borderId="0">
      <alignment vertical="center"/>
    </xf>
    <xf numFmtId="0" fontId="14" fillId="27" borderId="0" applyNumberFormat="0" applyBorder="0" applyAlignment="0" applyProtection="0"/>
    <xf numFmtId="0" fontId="11" fillId="0" borderId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63" borderId="0" applyNumberFormat="0" applyBorder="0" applyAlignment="0" applyProtection="0"/>
    <xf numFmtId="0" fontId="10" fillId="0" borderId="0">
      <alignment vertical="center"/>
    </xf>
    <xf numFmtId="0" fontId="39" fillId="63" borderId="0" applyNumberFormat="0" applyBorder="0" applyAlignment="0" applyProtection="0"/>
    <xf numFmtId="0" fontId="10" fillId="0" borderId="0">
      <alignment vertical="center"/>
    </xf>
    <xf numFmtId="0" fontId="39" fillId="63" borderId="0" applyNumberFormat="0" applyBorder="0" applyAlignment="0" applyProtection="0"/>
    <xf numFmtId="0" fontId="10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39" fillId="63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9" fillId="63" borderId="0" applyNumberFormat="0" applyBorder="0" applyAlignment="0" applyProtection="0"/>
    <xf numFmtId="0" fontId="10" fillId="0" borderId="0"/>
    <xf numFmtId="0" fontId="39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/>
    <xf numFmtId="0" fontId="46" fillId="25" borderId="0" applyNumberFormat="0" applyBorder="0" applyAlignment="0" applyProtection="0">
      <alignment vertical="center"/>
    </xf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32" borderId="0" applyNumberFormat="0" applyBorder="0" applyAlignment="0" applyProtection="0"/>
    <xf numFmtId="0" fontId="10" fillId="0" borderId="0">
      <alignment vertical="center"/>
    </xf>
    <xf numFmtId="0" fontId="39" fillId="32" borderId="0" applyNumberFormat="0" applyBorder="0" applyAlignment="0" applyProtection="0"/>
    <xf numFmtId="0" fontId="10" fillId="0" borderId="0">
      <alignment vertical="center"/>
    </xf>
    <xf numFmtId="0" fontId="39" fillId="32" borderId="0" applyNumberFormat="0" applyBorder="0" applyAlignment="0" applyProtection="0"/>
    <xf numFmtId="0" fontId="4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32" borderId="0" applyNumberFormat="0" applyBorder="0" applyAlignment="0" applyProtection="0"/>
    <xf numFmtId="0" fontId="10" fillId="0" borderId="0">
      <alignment vertical="center"/>
    </xf>
    <xf numFmtId="0" fontId="11" fillId="0" borderId="0"/>
    <xf numFmtId="0" fontId="39" fillId="32" borderId="0" applyNumberFormat="0" applyBorder="0" applyAlignment="0" applyProtection="0"/>
    <xf numFmtId="0" fontId="10" fillId="0" borderId="0">
      <alignment vertical="center"/>
    </xf>
    <xf numFmtId="0" fontId="50" fillId="28" borderId="0" applyNumberFormat="0" applyBorder="0" applyAlignment="0" applyProtection="0">
      <alignment vertical="center"/>
    </xf>
    <xf numFmtId="0" fontId="39" fillId="58" borderId="0" applyNumberFormat="0" applyBorder="0" applyAlignment="0" applyProtection="0"/>
    <xf numFmtId="0" fontId="39" fillId="3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0" fillId="0" borderId="0"/>
    <xf numFmtId="0" fontId="14" fillId="27" borderId="0" applyNumberFormat="0" applyBorder="0" applyAlignment="0" applyProtection="0"/>
    <xf numFmtId="0" fontId="10" fillId="0" borderId="0"/>
    <xf numFmtId="0" fontId="14" fillId="27" borderId="0" applyNumberFormat="0" applyBorder="0" applyAlignment="0" applyProtection="0"/>
    <xf numFmtId="0" fontId="10" fillId="0" borderId="0">
      <alignment vertical="center"/>
    </xf>
    <xf numFmtId="193" fontId="1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0" fillId="43" borderId="0" applyNumberFormat="0" applyFon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33" borderId="0" applyNumberFormat="0" applyBorder="0" applyAlignment="0" applyProtection="0"/>
    <xf numFmtId="0" fontId="10" fillId="0" borderId="0">
      <alignment vertical="center"/>
    </xf>
    <xf numFmtId="0" fontId="39" fillId="33" borderId="0" applyNumberFormat="0" applyBorder="0" applyAlignment="0" applyProtection="0"/>
    <xf numFmtId="0" fontId="10" fillId="0" borderId="0">
      <alignment vertical="center"/>
    </xf>
    <xf numFmtId="0" fontId="39" fillId="33" borderId="0" applyNumberFormat="0" applyBorder="0" applyAlignment="0" applyProtection="0"/>
    <xf numFmtId="0" fontId="10" fillId="0" borderId="0">
      <alignment vertical="center"/>
    </xf>
    <xf numFmtId="0" fontId="39" fillId="33" borderId="0" applyNumberFormat="0" applyBorder="0" applyAlignment="0" applyProtection="0"/>
    <xf numFmtId="0" fontId="10" fillId="0" borderId="0">
      <alignment vertical="center"/>
    </xf>
    <xf numFmtId="0" fontId="11" fillId="0" borderId="0"/>
    <xf numFmtId="0" fontId="39" fillId="33" borderId="0" applyNumberFormat="0" applyBorder="0" applyAlignment="0" applyProtection="0"/>
    <xf numFmtId="0" fontId="39" fillId="50" borderId="0" applyNumberFormat="0" applyBorder="0" applyAlignment="0" applyProtection="0"/>
    <xf numFmtId="0" fontId="39" fillId="31" borderId="0" applyNumberFormat="0" applyBorder="0" applyAlignment="0" applyProtection="0"/>
    <xf numFmtId="0" fontId="20" fillId="0" borderId="0"/>
    <xf numFmtId="0" fontId="10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0" borderId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20" fillId="0" borderId="0"/>
    <xf numFmtId="0" fontId="14" fillId="6" borderId="0" applyNumberFormat="0" applyBorder="0" applyAlignment="0" applyProtection="0"/>
    <xf numFmtId="0" fontId="20" fillId="0" borderId="0"/>
    <xf numFmtId="0" fontId="14" fillId="6" borderId="0" applyNumberFormat="0" applyBorder="0" applyAlignment="0" applyProtection="0"/>
    <xf numFmtId="0" fontId="20" fillId="0" borderId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0" borderId="0"/>
    <xf numFmtId="0" fontId="39" fillId="31" borderId="0" applyNumberFormat="0" applyBorder="0" applyAlignment="0" applyProtection="0"/>
    <xf numFmtId="0" fontId="84" fillId="0" borderId="24" applyNumberFormat="0" applyFill="0" applyAlignment="0" applyProtection="0">
      <alignment vertical="center"/>
    </xf>
    <xf numFmtId="0" fontId="39" fillId="31" borderId="0" applyNumberFormat="0" applyBorder="0" applyAlignment="0" applyProtection="0"/>
    <xf numFmtId="0" fontId="11" fillId="0" borderId="0"/>
    <xf numFmtId="0" fontId="39" fillId="31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10" fillId="0" borderId="0"/>
    <xf numFmtId="0" fontId="14" fillId="8" borderId="0" applyNumberFormat="0" applyBorder="0" applyAlignment="0" applyProtection="0"/>
    <xf numFmtId="0" fontId="15" fillId="0" borderId="0">
      <alignment vertical="center"/>
    </xf>
    <xf numFmtId="0" fontId="14" fillId="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0" fillId="0" borderId="0"/>
    <xf numFmtId="0" fontId="14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20" fillId="0" borderId="0"/>
    <xf numFmtId="0" fontId="39" fillId="26" borderId="0" applyNumberFormat="0" applyBorder="0" applyAlignment="0" applyProtection="0"/>
    <xf numFmtId="0" fontId="39" fillId="61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0" fillId="0" borderId="0"/>
    <xf numFmtId="0" fontId="39" fillId="61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9" fillId="64" borderId="0" applyNumberFormat="0" applyBorder="0" applyAlignment="0" applyProtection="0"/>
    <xf numFmtId="0" fontId="70" fillId="0" borderId="0">
      <alignment horizontal="center" wrapText="1"/>
      <protection locked="0"/>
    </xf>
    <xf numFmtId="0" fontId="10" fillId="0" borderId="0">
      <alignment vertical="center"/>
    </xf>
    <xf numFmtId="178" fontId="10" fillId="0" borderId="0" applyFont="0" applyFill="0" applyBorder="0" applyAlignment="0" applyProtection="0"/>
    <xf numFmtId="0" fontId="10" fillId="0" borderId="0">
      <alignment vertical="center"/>
    </xf>
    <xf numFmtId="184" fontId="69" fillId="0" borderId="0"/>
    <xf numFmtId="0" fontId="10" fillId="0" borderId="0"/>
    <xf numFmtId="180" fontId="10" fillId="0" borderId="0" applyFont="0" applyFill="0" applyBorder="0" applyAlignment="0" applyProtection="0"/>
    <xf numFmtId="0" fontId="15" fillId="0" borderId="0">
      <alignment vertical="center"/>
    </xf>
    <xf numFmtId="182" fontId="10" fillId="0" borderId="0" applyFont="0" applyFill="0" applyBorder="0" applyAlignment="0" applyProtection="0"/>
    <xf numFmtId="0" fontId="10" fillId="0" borderId="0">
      <alignment vertical="center"/>
    </xf>
    <xf numFmtId="192" fontId="10" fillId="0" borderId="0" applyFont="0" applyFill="0" applyBorder="0" applyAlignment="0" applyProtection="0"/>
    <xf numFmtId="189" fontId="69" fillId="0" borderId="0"/>
    <xf numFmtId="15" fontId="80" fillId="0" borderId="0"/>
    <xf numFmtId="183" fontId="69" fillId="0" borderId="0"/>
    <xf numFmtId="0" fontId="76" fillId="27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81" fillId="0" borderId="22" applyNumberFormat="0" applyAlignment="0" applyProtection="0">
      <alignment horizontal="left" vertical="center"/>
    </xf>
    <xf numFmtId="0" fontId="34" fillId="33" borderId="0" applyNumberFormat="0" applyBorder="0" applyAlignment="0" applyProtection="0">
      <alignment vertical="center"/>
    </xf>
    <xf numFmtId="0" fontId="81" fillId="0" borderId="23">
      <alignment horizontal="left" vertical="center"/>
    </xf>
    <xf numFmtId="43" fontId="10" fillId="0" borderId="0" applyFont="0" applyFill="0" applyBorder="0" applyAlignment="0" applyProtection="0">
      <alignment vertical="center"/>
    </xf>
    <xf numFmtId="0" fontId="76" fillId="2" borderId="1" applyNumberFormat="0" applyBorder="0" applyAlignment="0" applyProtection="0"/>
    <xf numFmtId="0" fontId="10" fillId="0" borderId="0">
      <alignment vertical="center"/>
    </xf>
    <xf numFmtId="179" fontId="82" fillId="65" borderId="0"/>
    <xf numFmtId="179" fontId="83" fillId="66" borderId="0"/>
    <xf numFmtId="0" fontId="6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>
      <alignment vertical="center"/>
    </xf>
    <xf numFmtId="40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6" fillId="25" borderId="0" applyNumberFormat="0" applyBorder="0" applyAlignment="0" applyProtection="0">
      <alignment vertical="center"/>
    </xf>
    <xf numFmtId="18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69" fillId="0" borderId="0"/>
    <xf numFmtId="0" fontId="15" fillId="0" borderId="0">
      <alignment vertical="center"/>
    </xf>
    <xf numFmtId="37" fontId="79" fillId="0" borderId="0"/>
    <xf numFmtId="0" fontId="41" fillId="0" borderId="0"/>
    <xf numFmtId="0" fontId="10" fillId="0" borderId="0"/>
    <xf numFmtId="0" fontId="29" fillId="0" borderId="0"/>
    <xf numFmtId="14" fontId="70" fillId="0" borderId="0">
      <alignment horizontal="center" wrapText="1"/>
      <protection locked="0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>
      <alignment vertical="center"/>
    </xf>
    <xf numFmtId="10" fontId="10" fillId="0" borderId="0" applyFont="0" applyFill="0" applyBorder="0" applyAlignment="0" applyProtection="0"/>
    <xf numFmtId="0" fontId="10" fillId="0" borderId="0">
      <alignment vertical="center"/>
    </xf>
    <xf numFmtId="10" fontId="10" fillId="0" borderId="0" applyFont="0" applyFill="0" applyBorder="0" applyAlignment="0" applyProtection="0"/>
    <xf numFmtId="0" fontId="10" fillId="0" borderId="0">
      <alignment vertical="center"/>
    </xf>
    <xf numFmtId="10" fontId="10" fillId="0" borderId="0" applyFont="0" applyFill="0" applyBorder="0" applyAlignment="0" applyProtection="0"/>
    <xf numFmtId="0" fontId="20" fillId="0" borderId="0"/>
    <xf numFmtId="186" fontId="10" fillId="0" borderId="0" applyFont="0" applyFill="0" applyProtection="0"/>
    <xf numFmtId="0" fontId="20" fillId="0" borderId="0"/>
    <xf numFmtId="0" fontId="10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 applyNumberFormat="0" applyFont="0" applyFill="0" applyBorder="0" applyAlignment="0" applyProtection="0">
      <alignment horizontal="left"/>
    </xf>
    <xf numFmtId="0" fontId="10" fillId="0" borderId="0"/>
    <xf numFmtId="0" fontId="63" fillId="53" borderId="4">
      <protection locked="0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0" fontId="15" fillId="0" borderId="0">
      <alignment vertical="center"/>
    </xf>
    <xf numFmtId="4" fontId="10" fillId="0" borderId="0" applyFont="0" applyFill="0" applyBorder="0" applyAlignment="0" applyProtection="0"/>
    <xf numFmtId="0" fontId="15" fillId="0" borderId="0">
      <alignment vertical="center"/>
    </xf>
    <xf numFmtId="4" fontId="10" fillId="0" borderId="0" applyFont="0" applyFill="0" applyBorder="0" applyAlignment="0" applyProtection="0"/>
    <xf numFmtId="0" fontId="15" fillId="0" borderId="0">
      <alignment vertical="center"/>
    </xf>
    <xf numFmtId="4" fontId="10" fillId="0" borderId="0" applyFont="0" applyFill="0" applyBorder="0" applyAlignment="0" applyProtection="0"/>
    <xf numFmtId="0" fontId="15" fillId="0" borderId="0">
      <alignment vertical="center"/>
    </xf>
    <xf numFmtId="4" fontId="10" fillId="0" borderId="0" applyFont="0" applyFill="0" applyBorder="0" applyAlignment="0" applyProtection="0"/>
    <xf numFmtId="0" fontId="10" fillId="0" borderId="0">
      <alignment vertical="center"/>
    </xf>
    <xf numFmtId="0" fontId="15" fillId="0" borderId="0">
      <alignment vertical="center"/>
    </xf>
    <xf numFmtId="0" fontId="74" fillId="0" borderId="25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/>
    <xf numFmtId="0" fontId="10" fillId="43" borderId="0" applyNumberFormat="0" applyFont="0" applyBorder="0" applyAlignment="0" applyProtection="0"/>
    <xf numFmtId="0" fontId="10" fillId="43" borderId="0" applyNumberFormat="0" applyFon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43" borderId="0" applyNumberFormat="0" applyFon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43" borderId="0" applyNumberFormat="0" applyFont="0" applyBorder="0" applyAlignment="0" applyProtection="0"/>
    <xf numFmtId="0" fontId="10" fillId="0" borderId="0"/>
    <xf numFmtId="0" fontId="71" fillId="0" borderId="0" applyNumberFormat="0" applyFill="0" applyBorder="0" applyAlignment="0" applyProtection="0"/>
    <xf numFmtId="49" fontId="86" fillId="2" borderId="0">
      <alignment horizontal="center" vertical="center"/>
    </xf>
    <xf numFmtId="49" fontId="23" fillId="2" borderId="0">
      <alignment horizontal="left" vertical="top"/>
    </xf>
    <xf numFmtId="49" fontId="23" fillId="2" borderId="0">
      <alignment horizontal="left" vertical="top"/>
    </xf>
    <xf numFmtId="49" fontId="23" fillId="2" borderId="0">
      <alignment horizontal="left" vertical="top"/>
    </xf>
    <xf numFmtId="0" fontId="20" fillId="0" borderId="0"/>
    <xf numFmtId="49" fontId="23" fillId="2" borderId="0">
      <alignment horizontal="left" vertical="top"/>
    </xf>
    <xf numFmtId="0" fontId="20" fillId="0" borderId="0"/>
    <xf numFmtId="49" fontId="23" fillId="2" borderId="0">
      <alignment horizontal="left" vertical="top"/>
    </xf>
    <xf numFmtId="0" fontId="20" fillId="0" borderId="0"/>
    <xf numFmtId="0" fontId="10" fillId="0" borderId="0"/>
    <xf numFmtId="0" fontId="11" fillId="0" borderId="0"/>
    <xf numFmtId="49" fontId="23" fillId="2" borderId="0">
      <alignment horizontal="left" vertical="top"/>
    </xf>
    <xf numFmtId="49" fontId="23" fillId="2" borderId="0">
      <alignment horizontal="right" vertical="top"/>
    </xf>
    <xf numFmtId="49" fontId="23" fillId="2" borderId="0">
      <alignment horizontal="right" vertical="top"/>
    </xf>
    <xf numFmtId="0" fontId="10" fillId="0" borderId="0"/>
    <xf numFmtId="49" fontId="23" fillId="2" borderId="0">
      <alignment horizontal="right" vertical="top"/>
    </xf>
    <xf numFmtId="0" fontId="10" fillId="0" borderId="0"/>
    <xf numFmtId="49" fontId="23" fillId="2" borderId="0">
      <alignment horizontal="right" vertical="top"/>
    </xf>
    <xf numFmtId="0" fontId="10" fillId="0" borderId="0"/>
    <xf numFmtId="0" fontId="10" fillId="0" borderId="0"/>
    <xf numFmtId="0" fontId="11" fillId="0" borderId="0"/>
    <xf numFmtId="49" fontId="23" fillId="2" borderId="0">
      <alignment horizontal="right" vertical="top"/>
    </xf>
    <xf numFmtId="49" fontId="72" fillId="2" borderId="0">
      <alignment horizontal="center" vertical="center"/>
    </xf>
    <xf numFmtId="49" fontId="72" fillId="2" borderId="0">
      <alignment horizontal="center" vertical="center"/>
    </xf>
    <xf numFmtId="49" fontId="72" fillId="2" borderId="0">
      <alignment horizontal="center" vertical="center"/>
    </xf>
    <xf numFmtId="49" fontId="72" fillId="2" borderId="0">
      <alignment horizontal="center" vertical="center"/>
    </xf>
    <xf numFmtId="0" fontId="10" fillId="0" borderId="0"/>
    <xf numFmtId="49" fontId="72" fillId="2" borderId="0">
      <alignment horizontal="center" vertical="center"/>
    </xf>
    <xf numFmtId="49" fontId="23" fillId="2" borderId="0">
      <alignment horizontal="center" vertical="center"/>
    </xf>
    <xf numFmtId="49" fontId="23" fillId="2" borderId="0">
      <alignment horizontal="center" vertical="center"/>
    </xf>
    <xf numFmtId="0" fontId="10" fillId="0" borderId="0">
      <alignment vertical="center"/>
    </xf>
    <xf numFmtId="0" fontId="10" fillId="0" borderId="0">
      <alignment vertical="center"/>
    </xf>
    <xf numFmtId="49" fontId="23" fillId="2" borderId="0">
      <alignment horizontal="center" vertical="center"/>
    </xf>
    <xf numFmtId="0" fontId="10" fillId="0" borderId="0">
      <alignment vertical="center"/>
    </xf>
    <xf numFmtId="0" fontId="10" fillId="0" borderId="0">
      <alignment vertical="center"/>
    </xf>
    <xf numFmtId="49" fontId="23" fillId="2" borderId="0">
      <alignment horizontal="center" vertical="center"/>
    </xf>
    <xf numFmtId="0" fontId="10" fillId="0" borderId="0">
      <alignment vertical="center"/>
    </xf>
    <xf numFmtId="0" fontId="10" fillId="0" borderId="0">
      <alignment vertical="center"/>
    </xf>
    <xf numFmtId="49" fontId="23" fillId="2" borderId="0">
      <alignment horizontal="center" vertical="center"/>
    </xf>
    <xf numFmtId="49" fontId="23" fillId="2" borderId="0">
      <alignment horizontal="left" vertical="center"/>
    </xf>
    <xf numFmtId="49" fontId="23" fillId="2" borderId="0">
      <alignment horizontal="left" vertical="center"/>
    </xf>
    <xf numFmtId="0" fontId="10" fillId="0" borderId="0">
      <alignment vertical="center"/>
    </xf>
    <xf numFmtId="0" fontId="10" fillId="0" borderId="0">
      <alignment vertical="center"/>
    </xf>
    <xf numFmtId="49" fontId="23" fillId="2" borderId="0">
      <alignment horizontal="left" vertical="center"/>
    </xf>
    <xf numFmtId="0" fontId="10" fillId="0" borderId="0">
      <alignment vertical="center"/>
    </xf>
    <xf numFmtId="0" fontId="10" fillId="0" borderId="0">
      <alignment vertical="center"/>
    </xf>
    <xf numFmtId="49" fontId="23" fillId="2" borderId="0">
      <alignment horizontal="left" vertical="center"/>
    </xf>
    <xf numFmtId="0" fontId="10" fillId="0" borderId="0">
      <alignment vertical="center"/>
    </xf>
    <xf numFmtId="0" fontId="10" fillId="0" borderId="0">
      <alignment vertical="center"/>
    </xf>
    <xf numFmtId="49" fontId="23" fillId="2" borderId="0">
      <alignment horizontal="left" vertical="center"/>
    </xf>
    <xf numFmtId="0" fontId="40" fillId="7" borderId="0" applyNumberFormat="0" applyBorder="0" applyAlignment="0" applyProtection="0">
      <alignment vertical="center"/>
    </xf>
    <xf numFmtId="49" fontId="23" fillId="2" borderId="0">
      <alignment horizontal="right" vertical="center"/>
    </xf>
    <xf numFmtId="0" fontId="40" fillId="7" borderId="0" applyNumberFormat="0" applyBorder="0" applyAlignment="0" applyProtection="0">
      <alignment vertical="center"/>
    </xf>
    <xf numFmtId="49" fontId="23" fillId="2" borderId="0">
      <alignment horizontal="right" vertical="center"/>
    </xf>
    <xf numFmtId="0" fontId="40" fillId="7" borderId="0" applyNumberFormat="0" applyBorder="0" applyAlignment="0" applyProtection="0">
      <alignment vertical="center"/>
    </xf>
    <xf numFmtId="49" fontId="23" fillId="2" borderId="0">
      <alignment horizontal="right" vertical="center"/>
    </xf>
    <xf numFmtId="0" fontId="40" fillId="7" borderId="0" applyNumberFormat="0" applyBorder="0" applyAlignment="0" applyProtection="0">
      <alignment vertical="center"/>
    </xf>
    <xf numFmtId="49" fontId="23" fillId="2" borderId="0">
      <alignment horizontal="right" vertical="center"/>
    </xf>
    <xf numFmtId="0" fontId="40" fillId="7" borderId="0" applyNumberFormat="0" applyBorder="0" applyAlignment="0" applyProtection="0">
      <alignment vertical="center"/>
    </xf>
    <xf numFmtId="49" fontId="23" fillId="2" borderId="0">
      <alignment horizontal="right" vertical="center"/>
    </xf>
    <xf numFmtId="0" fontId="11" fillId="0" borderId="0"/>
    <xf numFmtId="0" fontId="10" fillId="0" borderId="0">
      <alignment vertical="center"/>
    </xf>
    <xf numFmtId="0" fontId="63" fillId="53" borderId="4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65" fillId="0" borderId="0"/>
    <xf numFmtId="0" fontId="10" fillId="0" borderId="0">
      <alignment vertical="center"/>
    </xf>
    <xf numFmtId="0" fontId="63" fillId="53" borderId="4">
      <protection locked="0"/>
    </xf>
    <xf numFmtId="0" fontId="10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0" fillId="2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194" fontId="10" fillId="0" borderId="0" applyFont="0" applyFill="0" applyBorder="0" applyAlignment="0" applyProtection="0"/>
    <xf numFmtId="0" fontId="10" fillId="0" borderId="0"/>
    <xf numFmtId="0" fontId="32" fillId="0" borderId="5" applyNumberFormat="0" applyFill="0" applyProtection="0">
      <alignment horizontal="right"/>
    </xf>
    <xf numFmtId="0" fontId="34" fillId="32" borderId="0" applyNumberFormat="0" applyBorder="0" applyAlignment="0" applyProtection="0">
      <alignment vertical="center"/>
    </xf>
    <xf numFmtId="0" fontId="77" fillId="0" borderId="20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7" fillId="0" borderId="20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7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62" fillId="0" borderId="21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5" fillId="0" borderId="5" applyNumberFormat="0" applyFill="0" applyProtection="0">
      <alignment horizontal="center"/>
    </xf>
    <xf numFmtId="0" fontId="85" fillId="0" borderId="0" applyNumberFormat="0" applyFill="0" applyBorder="0" applyAlignment="0" applyProtection="0"/>
    <xf numFmtId="0" fontId="10" fillId="0" borderId="0">
      <alignment vertical="center"/>
    </xf>
    <xf numFmtId="0" fontId="15" fillId="0" borderId="0">
      <alignment vertical="center"/>
    </xf>
    <xf numFmtId="0" fontId="87" fillId="0" borderId="9" applyNumberFormat="0" applyFill="0" applyProtection="0">
      <alignment horizont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50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50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5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66" fillId="56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15" fillId="0" borderId="0">
      <alignment vertical="center"/>
    </xf>
    <xf numFmtId="0" fontId="35" fillId="38" borderId="0" applyNumberFormat="0" applyBorder="0" applyAlignment="0" applyProtection="0"/>
    <xf numFmtId="0" fontId="15" fillId="0" borderId="0">
      <alignment vertical="center"/>
    </xf>
    <xf numFmtId="0" fontId="35" fillId="38" borderId="0" applyNumberFormat="0" applyBorder="0" applyAlignment="0" applyProtection="0"/>
    <xf numFmtId="0" fontId="20" fillId="0" borderId="0"/>
    <xf numFmtId="0" fontId="78" fillId="28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10" fillId="0" borderId="0"/>
    <xf numFmtId="0" fontId="78" fillId="28" borderId="0" applyNumberFormat="0" applyBorder="0" applyAlignment="0" applyProtection="0">
      <alignment vertical="center"/>
    </xf>
    <xf numFmtId="0" fontId="10" fillId="0" borderId="0"/>
    <xf numFmtId="0" fontId="78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8" fillId="2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11" fillId="0" borderId="0"/>
    <xf numFmtId="0" fontId="7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4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44" borderId="0" applyNumberFormat="0" applyBorder="0" applyAlignment="0" applyProtection="0">
      <alignment vertical="center"/>
    </xf>
    <xf numFmtId="0" fontId="10" fillId="0" borderId="0"/>
    <xf numFmtId="0" fontId="34" fillId="4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5" fillId="0" borderId="0" applyNumberFormat="0" applyBorder="0" applyProtection="0">
      <alignment vertical="center"/>
    </xf>
    <xf numFmtId="0" fontId="15" fillId="0" borderId="0">
      <alignment vertical="center"/>
    </xf>
    <xf numFmtId="0" fontId="11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/>
    <xf numFmtId="0" fontId="15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45" fillId="0" borderId="0" applyNumberFormat="0" applyBorder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77" fontId="32" fillId="0" borderId="9" applyFill="0" applyProtection="0">
      <alignment horizontal="right"/>
    </xf>
    <xf numFmtId="43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5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46" fillId="25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  <xf numFmtId="0" fontId="10" fillId="0" borderId="0">
      <alignment vertical="center"/>
    </xf>
    <xf numFmtId="0" fontId="1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1" fillId="0" borderId="0"/>
    <xf numFmtId="0" fontId="15" fillId="0" borderId="0">
      <alignment vertical="center"/>
    </xf>
    <xf numFmtId="0" fontId="49" fillId="26" borderId="14" applyNumberFormat="0" applyAlignment="0" applyProtection="0">
      <alignment vertical="center"/>
    </xf>
    <xf numFmtId="0" fontId="10" fillId="0" borderId="0">
      <alignment vertical="center"/>
    </xf>
    <xf numFmtId="0" fontId="2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1" fillId="0" borderId="0"/>
    <xf numFmtId="0" fontId="10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41" fontId="10" fillId="0" borderId="0" applyFont="0" applyFill="0" applyBorder="0" applyAlignment="0" applyProtection="0"/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2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88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1" fillId="0" borderId="0"/>
    <xf numFmtId="0" fontId="46" fillId="25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1" fillId="0" borderId="0"/>
    <xf numFmtId="0" fontId="46" fillId="25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1" fillId="0" borderId="0"/>
    <xf numFmtId="0" fontId="46" fillId="25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1" fillId="0" borderId="0"/>
    <xf numFmtId="0" fontId="46" fillId="25" borderId="0" applyNumberFormat="0" applyBorder="0" applyAlignment="0" applyProtection="0">
      <alignment vertical="center"/>
    </xf>
    <xf numFmtId="0" fontId="20" fillId="0" borderId="0"/>
    <xf numFmtId="0" fontId="11" fillId="0" borderId="0"/>
    <xf numFmtId="0" fontId="46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16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16" applyNumberFormat="0" applyFont="0" applyAlignment="0" applyProtection="0">
      <alignment vertical="center"/>
    </xf>
    <xf numFmtId="0" fontId="10" fillId="0" borderId="0">
      <alignment vertical="center"/>
    </xf>
    <xf numFmtId="0" fontId="10" fillId="8" borderId="16" applyNumberFormat="0" applyFont="0" applyAlignment="0" applyProtection="0">
      <alignment vertical="center"/>
    </xf>
    <xf numFmtId="0" fontId="10" fillId="0" borderId="0">
      <alignment vertical="center"/>
    </xf>
    <xf numFmtId="0" fontId="10" fillId="8" borderId="16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16" applyNumberFormat="0" applyFont="0" applyAlignment="0" applyProtection="0">
      <alignment vertical="center"/>
    </xf>
    <xf numFmtId="0" fontId="10" fillId="0" borderId="0">
      <alignment vertical="center"/>
    </xf>
    <xf numFmtId="0" fontId="10" fillId="8" borderId="16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34" borderId="0" applyNumberFormat="0" applyBorder="0" applyAlignment="0" applyProtection="0">
      <alignment vertical="center"/>
    </xf>
    <xf numFmtId="0" fontId="10" fillId="0" borderId="0"/>
    <xf numFmtId="0" fontId="34" fillId="34" borderId="0" applyNumberFormat="0" applyBorder="0" applyAlignment="0" applyProtection="0">
      <alignment vertical="center"/>
    </xf>
    <xf numFmtId="0" fontId="10" fillId="0" borderId="0"/>
    <xf numFmtId="0" fontId="34" fillId="34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3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1" fillId="0" borderId="0"/>
    <xf numFmtId="0" fontId="20" fillId="0" borderId="0">
      <alignment vertical="center"/>
    </xf>
    <xf numFmtId="0" fontId="1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1" fillId="0" borderId="0"/>
    <xf numFmtId="0" fontId="10" fillId="0" borderId="0">
      <alignment vertical="center"/>
    </xf>
    <xf numFmtId="0" fontId="20" fillId="0" borderId="0">
      <alignment vertical="center"/>
    </xf>
    <xf numFmtId="0" fontId="10" fillId="0" borderId="0"/>
    <xf numFmtId="0" fontId="11" fillId="0" borderId="0"/>
    <xf numFmtId="0" fontId="20" fillId="0" borderId="0">
      <alignment vertical="center"/>
    </xf>
    <xf numFmtId="0" fontId="10" fillId="0" borderId="0"/>
    <xf numFmtId="0" fontId="1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5" fontId="10" fillId="0" borderId="0" applyFont="0" applyFill="0" applyBorder="0" applyAlignment="0" applyProtection="0"/>
    <xf numFmtId="0" fontId="11" fillId="0" borderId="0"/>
    <xf numFmtId="0" fontId="11" fillId="0" borderId="0"/>
    <xf numFmtId="0" fontId="46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0" fillId="0" borderId="0"/>
    <xf numFmtId="0" fontId="11" fillId="0" borderId="0"/>
    <xf numFmtId="0" fontId="46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49" fillId="26" borderId="14" applyNumberFormat="0" applyAlignment="0" applyProtection="0">
      <alignment vertical="center"/>
    </xf>
    <xf numFmtId="0" fontId="20" fillId="0" borderId="0"/>
    <xf numFmtId="0" fontId="49" fillId="26" borderId="14" applyNumberFormat="0" applyAlignment="0" applyProtection="0">
      <alignment vertical="center"/>
    </xf>
    <xf numFmtId="0" fontId="11" fillId="0" borderId="0"/>
    <xf numFmtId="0" fontId="20" fillId="0" borderId="0"/>
    <xf numFmtId="0" fontId="10" fillId="0" borderId="0"/>
    <xf numFmtId="0" fontId="49" fillId="26" borderId="14" applyNumberFormat="0" applyAlignment="0" applyProtection="0">
      <alignment vertical="center"/>
    </xf>
    <xf numFmtId="0" fontId="20" fillId="0" borderId="0"/>
    <xf numFmtId="0" fontId="10" fillId="0" borderId="0"/>
    <xf numFmtId="0" fontId="49" fillId="26" borderId="14" applyNumberFormat="0" applyAlignment="0" applyProtection="0">
      <alignment vertical="center"/>
    </xf>
    <xf numFmtId="0" fontId="20" fillId="0" borderId="0"/>
    <xf numFmtId="0" fontId="10" fillId="0" borderId="0"/>
    <xf numFmtId="0" fontId="49" fillId="26" borderId="14" applyNumberFormat="0" applyAlignment="0" applyProtection="0">
      <alignment vertical="center"/>
    </xf>
    <xf numFmtId="0" fontId="20" fillId="0" borderId="0"/>
    <xf numFmtId="0" fontId="10" fillId="0" borderId="0"/>
    <xf numFmtId="0" fontId="49" fillId="26" borderId="14" applyNumberFormat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91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0" fillId="0" borderId="26" applyNumberFormat="0" applyFill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0" fillId="0" borderId="26" applyNumberFormat="0" applyFill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0" fillId="0" borderId="26" applyNumberFormat="0" applyFill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2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1" fillId="2" borderId="1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2" fillId="32" borderId="27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3" fillId="0" borderId="0" applyNumberForma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/>
    <xf numFmtId="0" fontId="60" fillId="67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181" fontId="10" fillId="0" borderId="0" applyFont="0" applyFill="0" applyBorder="0" applyAlignment="0" applyProtection="0"/>
    <xf numFmtId="0" fontId="48" fillId="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91" fillId="2" borderId="14" applyNumberFormat="0" applyAlignment="0" applyProtection="0">
      <alignment vertical="center"/>
    </xf>
    <xf numFmtId="0" fontId="91" fillId="2" borderId="14" applyNumberFormat="0" applyAlignment="0" applyProtection="0">
      <alignment vertical="center"/>
    </xf>
    <xf numFmtId="0" fontId="91" fillId="2" borderId="14" applyNumberFormat="0" applyAlignment="0" applyProtection="0">
      <alignment vertical="center"/>
    </xf>
    <xf numFmtId="0" fontId="92" fillId="32" borderId="27" applyNumberFormat="0" applyAlignment="0" applyProtection="0">
      <alignment vertical="center"/>
    </xf>
    <xf numFmtId="0" fontId="92" fillId="32" borderId="27" applyNumberFormat="0" applyAlignment="0" applyProtection="0">
      <alignment vertical="center"/>
    </xf>
    <xf numFmtId="0" fontId="92" fillId="32" borderId="27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7" fillId="0" borderId="9" applyNumberFormat="0" applyFill="0" applyProtection="0">
      <alignment horizontal="left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69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9" fillId="68" borderId="0" applyNumberFormat="0" applyBorder="0" applyAlignment="0" applyProtection="0"/>
    <xf numFmtId="0" fontId="89" fillId="69" borderId="0" applyNumberFormat="0" applyBorder="0" applyAlignment="0" applyProtection="0"/>
    <xf numFmtId="0" fontId="89" fillId="70" borderId="0" applyNumberFormat="0" applyBorder="0" applyAlignment="0" applyProtection="0"/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5" applyNumberFormat="0" applyFill="0" applyProtection="0">
      <alignment horizontal="left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93" fillId="2" borderId="28" applyNumberFormat="0" applyAlignment="0" applyProtection="0">
      <alignment vertical="center"/>
    </xf>
    <xf numFmtId="0" fontId="93" fillId="2" borderId="28" applyNumberFormat="0" applyAlignment="0" applyProtection="0">
      <alignment vertical="center"/>
    </xf>
    <xf numFmtId="0" fontId="93" fillId="2" borderId="28" applyNumberFormat="0" applyAlignment="0" applyProtection="0">
      <alignment vertical="center"/>
    </xf>
    <xf numFmtId="0" fontId="93" fillId="2" borderId="28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0" fontId="10" fillId="0" borderId="0"/>
    <xf numFmtId="0" fontId="49" fillId="26" borderId="14" applyNumberFormat="0" applyAlignment="0" applyProtection="0">
      <alignment vertical="center"/>
    </xf>
    <xf numFmtId="0" fontId="49" fillId="26" borderId="14" applyNumberFormat="0" applyAlignment="0" applyProtection="0">
      <alignment vertical="center"/>
    </xf>
    <xf numFmtId="1" fontId="32" fillId="0" borderId="9" applyFill="0" applyProtection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0" fillId="8" borderId="16" applyNumberFormat="0" applyFont="0" applyAlignment="0" applyProtection="0">
      <alignment vertical="center"/>
    </xf>
  </cellStyleXfs>
  <cellXfs count="272">
    <xf numFmtId="0" fontId="0" fillId="0" borderId="0" xfId="0"/>
    <xf numFmtId="3" fontId="1" fillId="0" borderId="0" xfId="2455" applyNumberFormat="1" applyFont="1" applyAlignment="1">
      <alignment horizontal="center" vertical="center"/>
    </xf>
    <xf numFmtId="14" fontId="2" fillId="0" borderId="0" xfId="2455" applyNumberFormat="1" applyFont="1" applyAlignment="1">
      <alignment horizontal="left" vertical="center"/>
    </xf>
    <xf numFmtId="3" fontId="2" fillId="0" borderId="0" xfId="2455" applyNumberFormat="1" applyFont="1" applyAlignment="1">
      <alignment vertical="top"/>
    </xf>
    <xf numFmtId="3" fontId="2" fillId="0" borderId="0" xfId="2455" applyNumberFormat="1" applyFont="1" applyAlignment="1">
      <alignment horizontal="right" vertical="center"/>
    </xf>
    <xf numFmtId="3" fontId="2" fillId="0" borderId="1" xfId="2455" applyNumberFormat="1" applyFont="1" applyBorder="1" applyAlignment="1">
      <alignment horizontal="center" vertical="center" wrapText="1"/>
    </xf>
    <xf numFmtId="3" fontId="2" fillId="0" borderId="1" xfId="2455" applyNumberFormat="1" applyFont="1" applyBorder="1" applyAlignment="1">
      <alignment horizontal="center" vertical="center"/>
    </xf>
    <xf numFmtId="3" fontId="2" fillId="0" borderId="1" xfId="2455" applyNumberFormat="1" applyFont="1" applyBorder="1" applyAlignment="1">
      <alignment vertical="center" wrapText="1"/>
    </xf>
    <xf numFmtId="3" fontId="3" fillId="0" borderId="1" xfId="1899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2" fillId="0" borderId="1" xfId="2455" applyNumberFormat="1" applyFont="1" applyBorder="1" applyAlignment="1">
      <alignment vertical="center"/>
    </xf>
    <xf numFmtId="3" fontId="3" fillId="0" borderId="1" xfId="2455" applyNumberFormat="1" applyFont="1" applyBorder="1" applyAlignment="1">
      <alignment vertical="center"/>
    </xf>
    <xf numFmtId="3" fontId="4" fillId="0" borderId="1" xfId="1899" applyNumberFormat="1" applyFont="1" applyBorder="1" applyAlignment="1">
      <alignment vertical="center"/>
    </xf>
    <xf numFmtId="3" fontId="2" fillId="0" borderId="1" xfId="1899" applyNumberFormat="1" applyFont="1" applyBorder="1" applyAlignment="1">
      <alignment vertical="center" wrapText="1"/>
    </xf>
    <xf numFmtId="3" fontId="5" fillId="0" borderId="1" xfId="1899" applyNumberFormat="1" applyFont="1" applyBorder="1" applyAlignment="1">
      <alignment vertical="center" wrapText="1"/>
    </xf>
    <xf numFmtId="3" fontId="2" fillId="0" borderId="1" xfId="2455" applyNumberFormat="1" applyFont="1" applyBorder="1" applyAlignment="1">
      <alignment horizontal="left" vertical="center"/>
    </xf>
    <xf numFmtId="3" fontId="4" fillId="0" borderId="1" xfId="2455" applyNumberFormat="1" applyFont="1" applyBorder="1" applyAlignment="1">
      <alignment vertical="center"/>
    </xf>
    <xf numFmtId="3" fontId="2" fillId="0" borderId="1" xfId="2455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31" fontId="2" fillId="0" borderId="2" xfId="0" applyNumberFormat="1" applyFont="1" applyBorder="1" applyAlignment="1">
      <alignment horizontal="left"/>
    </xf>
    <xf numFmtId="31" fontId="2" fillId="0" borderId="0" xfId="0" applyNumberFormat="1" applyFont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right"/>
    </xf>
    <xf numFmtId="0" fontId="7" fillId="0" borderId="3" xfId="2134" applyFont="1" applyBorder="1" applyAlignment="1">
      <alignment horizontal="center" vertical="center"/>
    </xf>
    <xf numFmtId="0" fontId="7" fillId="0" borderId="3" xfId="2134" applyFont="1" applyFill="1" applyBorder="1" applyAlignment="1">
      <alignment horizontal="center" vertical="center" wrapText="1"/>
    </xf>
    <xf numFmtId="0" fontId="7" fillId="0" borderId="3" xfId="2134" applyFont="1" applyFill="1" applyBorder="1" applyAlignment="1">
      <alignment horizontal="center" vertical="center"/>
    </xf>
    <xf numFmtId="0" fontId="8" fillId="0" borderId="3" xfId="2134" applyFont="1" applyBorder="1" applyAlignment="1">
      <alignment horizontal="center" vertical="center" wrapText="1"/>
    </xf>
    <xf numFmtId="0" fontId="7" fillId="0" borderId="1" xfId="2134" applyFont="1" applyBorder="1" applyAlignment="1">
      <alignment horizontal="center" vertical="center" wrapText="1"/>
    </xf>
    <xf numFmtId="0" fontId="8" fillId="0" borderId="4" xfId="2134" applyFont="1" applyBorder="1" applyAlignment="1">
      <alignment horizontal="center" vertical="center" wrapText="1"/>
    </xf>
    <xf numFmtId="0" fontId="7" fillId="0" borderId="1" xfId="2134" applyFont="1" applyBorder="1" applyAlignment="1">
      <alignment horizontal="left" vertical="center" wrapText="1"/>
    </xf>
    <xf numFmtId="0" fontId="8" fillId="0" borderId="5" xfId="2134" applyFont="1" applyBorder="1" applyAlignment="1">
      <alignment horizontal="center" vertical="center" wrapText="1"/>
    </xf>
    <xf numFmtId="0" fontId="7" fillId="0" borderId="1" xfId="2134" applyFont="1" applyFill="1" applyBorder="1" applyAlignment="1">
      <alignment horizontal="center" vertical="center" wrapText="1"/>
    </xf>
    <xf numFmtId="0" fontId="8" fillId="0" borderId="6" xfId="2134" applyFont="1" applyBorder="1" applyAlignment="1">
      <alignment horizontal="center" vertical="center" wrapText="1"/>
    </xf>
    <xf numFmtId="0" fontId="8" fillId="0" borderId="7" xfId="2134" applyFont="1" applyBorder="1" applyAlignment="1">
      <alignment horizontal="center" vertical="center" wrapText="1"/>
    </xf>
    <xf numFmtId="0" fontId="6" fillId="0" borderId="0" xfId="3291" applyFont="1" applyAlignment="1">
      <alignment horizontal="center"/>
    </xf>
    <xf numFmtId="31" fontId="2" fillId="0" borderId="2" xfId="3291" applyNumberFormat="1" applyFont="1" applyBorder="1" applyAlignment="1">
      <alignment horizontal="left"/>
    </xf>
    <xf numFmtId="31" fontId="2" fillId="0" borderId="0" xfId="3291" applyNumberFormat="1" applyFont="1" applyBorder="1" applyAlignment="1">
      <alignment horizontal="left"/>
    </xf>
    <xf numFmtId="0" fontId="2" fillId="0" borderId="0" xfId="3291" applyFont="1"/>
    <xf numFmtId="0" fontId="2" fillId="0" borderId="2" xfId="3291" applyFont="1" applyBorder="1" applyAlignment="1">
      <alignment horizontal="right"/>
    </xf>
    <xf numFmtId="0" fontId="2" fillId="0" borderId="3" xfId="3291" applyFont="1" applyBorder="1" applyAlignment="1">
      <alignment horizontal="center" vertical="center"/>
    </xf>
    <xf numFmtId="0" fontId="2" fillId="0" borderId="3" xfId="3291" applyFont="1" applyFill="1" applyBorder="1" applyAlignment="1">
      <alignment horizontal="center" vertical="center" wrapText="1"/>
    </xf>
    <xf numFmtId="0" fontId="2" fillId="0" borderId="1" xfId="3291" applyFont="1" applyFill="1" applyBorder="1" applyAlignment="1">
      <alignment horizontal="center" vertical="center"/>
    </xf>
    <xf numFmtId="0" fontId="9" fillId="0" borderId="1" xfId="3457" applyFont="1" applyFill="1" applyBorder="1" applyAlignment="1">
      <alignment horizontal="center" vertical="center" wrapText="1"/>
    </xf>
    <xf numFmtId="0" fontId="2" fillId="0" borderId="1" xfId="3457" applyFont="1" applyFill="1" applyBorder="1" applyAlignment="1">
      <alignment horizontal="left" vertical="center" wrapText="1"/>
    </xf>
    <xf numFmtId="0" fontId="2" fillId="0" borderId="1" xfId="3457" applyFont="1" applyFill="1" applyBorder="1" applyAlignment="1">
      <alignment horizontal="right" vertical="center" wrapText="1"/>
    </xf>
    <xf numFmtId="0" fontId="2" fillId="0" borderId="1" xfId="3457" applyFont="1" applyBorder="1" applyAlignment="1">
      <alignment horizontal="right" vertical="center" wrapText="1"/>
    </xf>
    <xf numFmtId="0" fontId="2" fillId="0" borderId="1" xfId="3457" applyFont="1" applyBorder="1" applyAlignment="1">
      <alignment horizontal="left" vertical="center" wrapText="1"/>
    </xf>
    <xf numFmtId="0" fontId="9" fillId="0" borderId="3" xfId="3457" applyFont="1" applyFill="1" applyBorder="1" applyAlignment="1">
      <alignment horizontal="center" vertical="center" wrapText="1"/>
    </xf>
    <xf numFmtId="0" fontId="2" fillId="0" borderId="1" xfId="3291" applyFont="1" applyBorder="1" applyAlignment="1">
      <alignment horizontal="left"/>
    </xf>
    <xf numFmtId="0" fontId="9" fillId="0" borderId="4" xfId="3457" applyFont="1" applyFill="1" applyBorder="1" applyAlignment="1">
      <alignment horizontal="center" vertical="center" wrapText="1"/>
    </xf>
    <xf numFmtId="0" fontId="9" fillId="0" borderId="5" xfId="3457" applyFont="1" applyFill="1" applyBorder="1" applyAlignment="1">
      <alignment horizontal="center" vertical="center" wrapText="1"/>
    </xf>
    <xf numFmtId="0" fontId="9" fillId="0" borderId="6" xfId="3457" applyFont="1" applyFill="1" applyBorder="1" applyAlignment="1">
      <alignment horizontal="center" vertical="center" wrapText="1"/>
    </xf>
    <xf numFmtId="0" fontId="9" fillId="0" borderId="7" xfId="3457" applyFont="1" applyFill="1" applyBorder="1" applyAlignment="1">
      <alignment horizontal="center" vertical="center" wrapText="1"/>
    </xf>
    <xf numFmtId="0" fontId="2" fillId="0" borderId="1" xfId="329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" fillId="0" borderId="0" xfId="3248" applyFont="1" applyAlignment="1">
      <alignment horizontal="center"/>
    </xf>
    <xf numFmtId="31" fontId="2" fillId="0" borderId="2" xfId="3248" applyNumberFormat="1" applyFont="1" applyBorder="1" applyAlignment="1">
      <alignment horizontal="left"/>
    </xf>
    <xf numFmtId="31" fontId="2" fillId="0" borderId="0" xfId="3248" applyNumberFormat="1" applyFont="1" applyBorder="1" applyAlignment="1">
      <alignment horizontal="left"/>
    </xf>
    <xf numFmtId="0" fontId="2" fillId="0" borderId="0" xfId="3248" applyFont="1"/>
    <xf numFmtId="0" fontId="2" fillId="0" borderId="2" xfId="3248" applyFont="1" applyBorder="1" applyAlignment="1">
      <alignment horizontal="right"/>
    </xf>
    <xf numFmtId="0" fontId="2" fillId="0" borderId="3" xfId="3248" applyFont="1" applyBorder="1" applyAlignment="1">
      <alignment horizontal="center" vertical="center"/>
    </xf>
    <xf numFmtId="0" fontId="2" fillId="0" borderId="3" xfId="3248" applyFont="1" applyFill="1" applyBorder="1" applyAlignment="1">
      <alignment horizontal="center" vertical="center" wrapText="1"/>
    </xf>
    <xf numFmtId="0" fontId="5" fillId="0" borderId="3" xfId="3248" applyFont="1" applyFill="1" applyBorder="1" applyAlignment="1">
      <alignment horizontal="center" vertical="center" wrapText="1"/>
    </xf>
    <xf numFmtId="0" fontId="2" fillId="0" borderId="3" xfId="3248" applyFont="1" applyFill="1" applyBorder="1" applyAlignment="1">
      <alignment horizontal="center" vertical="center"/>
    </xf>
    <xf numFmtId="0" fontId="2" fillId="0" borderId="3" xfId="3248" applyNumberFormat="1" applyFont="1" applyBorder="1" applyAlignment="1">
      <alignment horizontal="center" vertical="center" wrapText="1"/>
    </xf>
    <xf numFmtId="0" fontId="2" fillId="0" borderId="1" xfId="3248" applyNumberFormat="1" applyFont="1" applyBorder="1" applyAlignment="1">
      <alignment horizontal="center" vertical="center" wrapText="1"/>
    </xf>
    <xf numFmtId="0" fontId="2" fillId="0" borderId="3" xfId="3248" applyFont="1" applyFill="1" applyBorder="1" applyAlignment="1">
      <alignment horizontal="right" vertical="center" wrapText="1"/>
    </xf>
    <xf numFmtId="0" fontId="2" fillId="0" borderId="3" xfId="3248" applyFont="1" applyFill="1" applyBorder="1" applyAlignment="1">
      <alignment horizontal="left" vertical="center"/>
    </xf>
    <xf numFmtId="0" fontId="2" fillId="0" borderId="4" xfId="3248" applyNumberFormat="1" applyFont="1" applyBorder="1" applyAlignment="1">
      <alignment horizontal="center" vertical="center" wrapText="1"/>
    </xf>
    <xf numFmtId="0" fontId="2" fillId="0" borderId="1" xfId="3248" applyNumberFormat="1" applyFont="1" applyBorder="1" applyAlignment="1">
      <alignment horizontal="left" vertical="center" wrapText="1"/>
    </xf>
    <xf numFmtId="0" fontId="2" fillId="0" borderId="1" xfId="3248" applyNumberFormat="1" applyFont="1" applyBorder="1" applyAlignment="1">
      <alignment horizontal="right" vertical="center" wrapText="1"/>
    </xf>
    <xf numFmtId="0" fontId="2" fillId="0" borderId="3" xfId="3248" applyNumberFormat="1" applyFont="1" applyBorder="1" applyAlignment="1">
      <alignment horizontal="right" vertical="center" wrapText="1"/>
    </xf>
    <xf numFmtId="0" fontId="2" fillId="0" borderId="4" xfId="3248" applyNumberFormat="1" applyFont="1" applyBorder="1" applyAlignment="1">
      <alignment horizontal="right" vertical="center" wrapText="1"/>
    </xf>
    <xf numFmtId="0" fontId="2" fillId="0" borderId="5" xfId="3248" applyNumberFormat="1" applyFont="1" applyBorder="1" applyAlignment="1">
      <alignment horizontal="right" vertical="center" wrapText="1"/>
    </xf>
    <xf numFmtId="0" fontId="2" fillId="0" borderId="5" xfId="3248" applyNumberFormat="1" applyFont="1" applyBorder="1" applyAlignment="1">
      <alignment horizontal="center" vertical="center" wrapText="1"/>
    </xf>
    <xf numFmtId="0" fontId="2" fillId="0" borderId="5" xfId="3248" applyNumberFormat="1" applyFont="1" applyBorder="1" applyAlignment="1">
      <alignment horizontal="center" vertical="center"/>
    </xf>
    <xf numFmtId="0" fontId="2" fillId="0" borderId="4" xfId="3248" applyNumberFormat="1" applyFont="1" applyBorder="1" applyAlignment="1">
      <alignment horizontal="center" vertical="center"/>
    </xf>
    <xf numFmtId="0" fontId="2" fillId="0" borderId="1" xfId="3248" applyNumberFormat="1" applyFont="1" applyBorder="1" applyAlignment="1">
      <alignment horizontal="center" vertical="center"/>
    </xf>
    <xf numFmtId="0" fontId="10" fillId="0" borderId="0" xfId="3248"/>
    <xf numFmtId="0" fontId="2" fillId="0" borderId="1" xfId="3248" applyNumberFormat="1" applyFont="1" applyFill="1" applyBorder="1" applyAlignment="1">
      <alignment horizontal="right" vertical="center" wrapText="1"/>
    </xf>
    <xf numFmtId="0" fontId="9" fillId="0" borderId="6" xfId="3248" applyNumberFormat="1" applyFont="1" applyBorder="1" applyAlignment="1">
      <alignment horizontal="center" vertical="center" wrapText="1"/>
    </xf>
    <xf numFmtId="0" fontId="9" fillId="0" borderId="7" xfId="3248" applyNumberFormat="1" applyFont="1" applyBorder="1" applyAlignment="1">
      <alignment horizontal="center" vertical="center" wrapText="1"/>
    </xf>
    <xf numFmtId="0" fontId="9" fillId="0" borderId="3" xfId="3248" applyFont="1" applyBorder="1" applyAlignment="1">
      <alignment horizontal="center" vertical="center"/>
    </xf>
    <xf numFmtId="0" fontId="9" fillId="0" borderId="3" xfId="3248" applyFont="1" applyFill="1" applyBorder="1" applyAlignment="1">
      <alignment horizontal="right" vertical="center" wrapText="1"/>
    </xf>
    <xf numFmtId="0" fontId="9" fillId="0" borderId="3" xfId="3248" applyFont="1" applyFill="1" applyBorder="1" applyAlignment="1">
      <alignment horizontal="left" vertical="center"/>
    </xf>
    <xf numFmtId="0" fontId="9" fillId="0" borderId="4" xfId="3248" applyFont="1" applyBorder="1" applyAlignment="1">
      <alignment horizontal="center" vertical="center"/>
    </xf>
    <xf numFmtId="0" fontId="2" fillId="0" borderId="1" xfId="3248" applyFont="1" applyBorder="1" applyAlignment="1">
      <alignment horizontal="left" vertical="center"/>
    </xf>
    <xf numFmtId="0" fontId="2" fillId="0" borderId="1" xfId="3248" applyFont="1" applyBorder="1" applyAlignment="1">
      <alignment horizontal="right" vertical="center" wrapText="1"/>
    </xf>
    <xf numFmtId="0" fontId="2" fillId="2" borderId="1" xfId="3248" applyFont="1" applyFill="1" applyBorder="1" applyAlignment="1">
      <alignment horizontal="left" vertical="center"/>
    </xf>
    <xf numFmtId="0" fontId="2" fillId="0" borderId="1" xfId="3248" applyFont="1" applyBorder="1" applyAlignment="1">
      <alignment horizontal="left" vertical="center" wrapText="1"/>
    </xf>
    <xf numFmtId="0" fontId="9" fillId="0" borderId="5" xfId="3248" applyFont="1" applyBorder="1" applyAlignment="1">
      <alignment horizontal="center" vertical="center"/>
    </xf>
    <xf numFmtId="0" fontId="9" fillId="0" borderId="1" xfId="3248" applyNumberFormat="1" applyFont="1" applyBorder="1" applyAlignment="1">
      <alignment horizontal="right" vertical="center" wrapText="1"/>
    </xf>
    <xf numFmtId="0" fontId="9" fillId="0" borderId="1" xfId="3248" applyNumberFormat="1" applyFont="1" applyBorder="1" applyAlignment="1">
      <alignment horizontal="left" vertical="center" wrapText="1"/>
    </xf>
    <xf numFmtId="0" fontId="2" fillId="0" borderId="4" xfId="3248" applyNumberFormat="1" applyFont="1" applyFill="1" applyBorder="1" applyAlignment="1">
      <alignment horizontal="left" vertical="center" wrapText="1"/>
    </xf>
    <xf numFmtId="0" fontId="11" fillId="0" borderId="1" xfId="3248" applyNumberFormat="1" applyFont="1" applyBorder="1" applyAlignment="1">
      <alignment horizontal="left" vertical="center" wrapText="1"/>
    </xf>
    <xf numFmtId="0" fontId="5" fillId="0" borderId="1" xfId="3248" applyNumberFormat="1" applyFont="1" applyBorder="1" applyAlignment="1">
      <alignment horizontal="left" vertical="center" wrapText="1"/>
    </xf>
    <xf numFmtId="0" fontId="9" fillId="0" borderId="3" xfId="3248" applyNumberFormat="1" applyFont="1" applyBorder="1" applyAlignment="1">
      <alignment horizontal="center" vertical="center" wrapText="1"/>
    </xf>
    <xf numFmtId="0" fontId="9" fillId="0" borderId="4" xfId="3248" applyNumberFormat="1" applyFont="1" applyBorder="1" applyAlignment="1">
      <alignment horizontal="center" vertical="center" wrapText="1"/>
    </xf>
    <xf numFmtId="0" fontId="9" fillId="0" borderId="5" xfId="3248" applyNumberFormat="1" applyFont="1" applyBorder="1" applyAlignment="1">
      <alignment horizontal="center" vertical="center" wrapText="1"/>
    </xf>
    <xf numFmtId="0" fontId="9" fillId="0" borderId="1" xfId="3248" applyNumberFormat="1" applyFont="1" applyBorder="1" applyAlignment="1">
      <alignment horizontal="center" vertical="center" wrapText="1"/>
    </xf>
    <xf numFmtId="0" fontId="9" fillId="0" borderId="1" xfId="3248" applyFont="1" applyBorder="1" applyAlignment="1">
      <alignment horizontal="center" vertical="center"/>
    </xf>
    <xf numFmtId="0" fontId="2" fillId="0" borderId="1" xfId="3248" applyFont="1" applyBorder="1" applyAlignment="1">
      <alignment horizontal="center" vertical="center"/>
    </xf>
    <xf numFmtId="0" fontId="9" fillId="0" borderId="1" xfId="3248" applyFont="1" applyFill="1" applyBorder="1" applyAlignment="1">
      <alignment horizontal="right" vertical="center" wrapText="1"/>
    </xf>
    <xf numFmtId="0" fontId="2" fillId="0" borderId="1" xfId="3248" applyFont="1" applyFill="1" applyBorder="1" applyAlignment="1">
      <alignment horizontal="left" vertical="center"/>
    </xf>
    <xf numFmtId="0" fontId="2" fillId="0" borderId="1" xfId="3248" applyFont="1" applyFill="1" applyBorder="1" applyAlignment="1">
      <alignment horizontal="right" vertical="center" wrapText="1"/>
    </xf>
    <xf numFmtId="0" fontId="2" fillId="0" borderId="5" xfId="3248" applyFont="1" applyBorder="1" applyAlignment="1">
      <alignment horizontal="center" vertical="center"/>
    </xf>
    <xf numFmtId="0" fontId="2" fillId="0" borderId="5" xfId="3248" applyFont="1" applyFill="1" applyBorder="1" applyAlignment="1">
      <alignment horizontal="right" vertical="center" wrapText="1"/>
    </xf>
    <xf numFmtId="0" fontId="11" fillId="0" borderId="1" xfId="3248" applyFont="1" applyFill="1" applyBorder="1" applyAlignment="1">
      <alignment horizontal="left" vertical="center" wrapText="1"/>
    </xf>
    <xf numFmtId="0" fontId="9" fillId="0" borderId="1" xfId="3248" applyFont="1" applyBorder="1" applyAlignment="1">
      <alignment horizontal="right" vertical="center" wrapText="1"/>
    </xf>
    <xf numFmtId="0" fontId="2" fillId="0" borderId="1" xfId="3248" applyFont="1" applyBorder="1" applyAlignment="1">
      <alignment horizontal="left" wrapText="1"/>
    </xf>
    <xf numFmtId="0" fontId="9" fillId="0" borderId="1" xfId="3248" applyFont="1" applyBorder="1" applyAlignment="1">
      <alignment horizontal="left" vertical="center"/>
    </xf>
    <xf numFmtId="0" fontId="9" fillId="0" borderId="6" xfId="3248" applyFont="1" applyBorder="1" applyAlignment="1">
      <alignment horizontal="center" vertical="center"/>
    </xf>
    <xf numFmtId="0" fontId="9" fillId="0" borderId="7" xfId="3248" applyFont="1" applyBorder="1" applyAlignment="1">
      <alignment horizontal="center" vertical="center"/>
    </xf>
    <xf numFmtId="0" fontId="2" fillId="0" borderId="1" xfId="3248" applyFont="1" applyBorder="1" applyAlignment="1">
      <alignment horizontal="left"/>
    </xf>
    <xf numFmtId="0" fontId="2" fillId="2" borderId="1" xfId="3248" applyFont="1" applyFill="1" applyBorder="1" applyAlignment="1">
      <alignment horizontal="left" vertical="center" wrapText="1"/>
    </xf>
    <xf numFmtId="0" fontId="2" fillId="2" borderId="1" xfId="3248" applyFont="1" applyFill="1" applyBorder="1" applyAlignment="1">
      <alignment horizontal="right" vertical="center" wrapText="1"/>
    </xf>
    <xf numFmtId="0" fontId="2" fillId="0" borderId="4" xfId="3248" applyFont="1" applyBorder="1" applyAlignment="1">
      <alignment horizontal="center" vertical="center"/>
    </xf>
    <xf numFmtId="0" fontId="2" fillId="0" borderId="3" xfId="3248" applyNumberFormat="1" applyFont="1" applyFill="1" applyBorder="1" applyAlignment="1">
      <alignment horizontal="right" vertical="center" wrapText="1"/>
    </xf>
    <xf numFmtId="0" fontId="2" fillId="2" borderId="1" xfId="3248" applyFont="1" applyFill="1" applyBorder="1" applyAlignment="1">
      <alignment horizontal="center" vertical="center" wrapText="1"/>
    </xf>
    <xf numFmtId="0" fontId="9" fillId="0" borderId="1" xfId="3248" applyFont="1" applyFill="1" applyBorder="1" applyAlignment="1">
      <alignment horizontal="center" vertical="center"/>
    </xf>
    <xf numFmtId="0" fontId="2" fillId="0" borderId="6" xfId="3248" applyFont="1" applyBorder="1" applyAlignment="1">
      <alignment horizontal="center" vertical="center" wrapText="1"/>
    </xf>
    <xf numFmtId="0" fontId="2" fillId="0" borderId="1" xfId="3248" applyNumberFormat="1" applyFont="1" applyFill="1" applyBorder="1" applyAlignment="1" applyProtection="1">
      <alignment vertical="center" wrapText="1"/>
    </xf>
    <xf numFmtId="0" fontId="2" fillId="0" borderId="1" xfId="3248" applyNumberFormat="1" applyFont="1" applyFill="1" applyBorder="1" applyAlignment="1" applyProtection="1">
      <alignment horizontal="left" vertical="center" wrapText="1"/>
    </xf>
    <xf numFmtId="0" fontId="2" fillId="0" borderId="4" xfId="3248" applyFont="1" applyFill="1" applyBorder="1" applyAlignment="1">
      <alignment horizontal="center" vertical="center"/>
    </xf>
    <xf numFmtId="0" fontId="2" fillId="0" borderId="5" xfId="3248" applyNumberFormat="1" applyFont="1" applyFill="1" applyBorder="1" applyAlignment="1">
      <alignment horizontal="right" vertical="center" wrapText="1"/>
    </xf>
    <xf numFmtId="0" fontId="2" fillId="0" borderId="5" xfId="3248" applyFont="1" applyFill="1" applyBorder="1" applyAlignment="1">
      <alignment horizontal="center" vertical="center"/>
    </xf>
    <xf numFmtId="0" fontId="2" fillId="0" borderId="3" xfId="3248" applyNumberFormat="1" applyFont="1" applyFill="1" applyBorder="1" applyAlignment="1" applyProtection="1">
      <alignment horizontal="left" vertical="center" wrapText="1"/>
    </xf>
    <xf numFmtId="0" fontId="2" fillId="0" borderId="5" xfId="3248" applyNumberFormat="1" applyFont="1" applyFill="1" applyBorder="1" applyAlignment="1" applyProtection="1">
      <alignment horizontal="left" vertical="center" wrapText="1"/>
    </xf>
    <xf numFmtId="0" fontId="2" fillId="0" borderId="1" xfId="3248" applyFont="1" applyFill="1" applyBorder="1" applyAlignment="1">
      <alignment horizontal="center" vertical="center" wrapText="1"/>
    </xf>
    <xf numFmtId="49" fontId="9" fillId="0" borderId="1" xfId="3248" applyNumberFormat="1" applyFont="1" applyFill="1" applyBorder="1" applyAlignment="1" applyProtection="1">
      <alignment horizontal="center" vertical="center" wrapText="1"/>
    </xf>
    <xf numFmtId="0" fontId="2" fillId="0" borderId="1" xfId="3248" applyNumberFormat="1" applyFont="1" applyFill="1" applyBorder="1" applyAlignment="1" applyProtection="1">
      <alignment horizontal="right" vertical="center" wrapText="1"/>
    </xf>
    <xf numFmtId="0" fontId="2" fillId="0" borderId="3" xfId="3248" applyFont="1" applyFill="1" applyBorder="1" applyAlignment="1">
      <alignment horizontal="left" vertical="center" wrapText="1"/>
    </xf>
    <xf numFmtId="49" fontId="2" fillId="0" borderId="1" xfId="3248" applyNumberFormat="1" applyFont="1" applyFill="1" applyBorder="1" applyAlignment="1" applyProtection="1">
      <alignment horizontal="left" vertical="center" wrapText="1"/>
    </xf>
    <xf numFmtId="0" fontId="2" fillId="0" borderId="4" xfId="3248" applyFont="1" applyFill="1" applyBorder="1" applyAlignment="1">
      <alignment horizontal="center" vertical="center" wrapText="1"/>
    </xf>
    <xf numFmtId="0" fontId="2" fillId="0" borderId="1" xfId="3248" applyFont="1" applyFill="1" applyBorder="1" applyAlignment="1">
      <alignment horizontal="left" vertical="center" wrapText="1"/>
    </xf>
    <xf numFmtId="0" fontId="2" fillId="0" borderId="4" xfId="3248" applyFont="1" applyFill="1" applyBorder="1" applyAlignment="1">
      <alignment horizontal="left" vertical="center" wrapText="1"/>
    </xf>
    <xf numFmtId="0" fontId="2" fillId="0" borderId="5" xfId="3248" applyFont="1" applyFill="1" applyBorder="1" applyAlignment="1">
      <alignment horizontal="center" vertical="center" wrapText="1"/>
    </xf>
    <xf numFmtId="0" fontId="2" fillId="0" borderId="5" xfId="3248" applyFont="1" applyFill="1" applyBorder="1" applyAlignment="1">
      <alignment horizontal="left" vertical="center" wrapText="1"/>
    </xf>
    <xf numFmtId="0" fontId="9" fillId="0" borderId="1" xfId="3248" applyFont="1" applyFill="1" applyBorder="1" applyAlignment="1">
      <alignment vertical="center"/>
    </xf>
    <xf numFmtId="0" fontId="9" fillId="0" borderId="3" xfId="3248" applyFont="1" applyFill="1" applyBorder="1" applyAlignment="1">
      <alignment horizontal="center" vertical="center"/>
    </xf>
    <xf numFmtId="0" fontId="9" fillId="0" borderId="4" xfId="3248" applyFont="1" applyFill="1" applyBorder="1" applyAlignment="1">
      <alignment horizontal="center" vertical="center"/>
    </xf>
    <xf numFmtId="0" fontId="9" fillId="0" borderId="5" xfId="3248" applyFont="1" applyFill="1" applyBorder="1" applyAlignment="1">
      <alignment horizontal="center" vertical="center"/>
    </xf>
    <xf numFmtId="0" fontId="9" fillId="0" borderId="6" xfId="3248" applyFont="1" applyFill="1" applyBorder="1" applyAlignment="1">
      <alignment horizontal="center" vertical="center"/>
    </xf>
    <xf numFmtId="0" fontId="9" fillId="0" borderId="7" xfId="3248" applyFont="1" applyFill="1" applyBorder="1" applyAlignment="1">
      <alignment horizontal="center" vertical="center"/>
    </xf>
    <xf numFmtId="0" fontId="9" fillId="0" borderId="8" xfId="3248" applyFont="1" applyFill="1" applyBorder="1" applyAlignment="1">
      <alignment horizontal="center" vertical="center"/>
    </xf>
    <xf numFmtId="0" fontId="9" fillId="0" borderId="9" xfId="3248" applyFont="1" applyFill="1" applyBorder="1" applyAlignment="1">
      <alignment horizontal="center" vertical="center"/>
    </xf>
    <xf numFmtId="0" fontId="9" fillId="0" borderId="7" xfId="3248" applyFont="1" applyFill="1" applyBorder="1" applyAlignment="1">
      <alignment horizontal="center" vertical="center" wrapText="1"/>
    </xf>
    <xf numFmtId="0" fontId="2" fillId="0" borderId="7" xfId="3248" applyNumberFormat="1" applyFont="1" applyFill="1" applyBorder="1" applyAlignment="1" applyProtection="1">
      <alignment vertical="center" wrapText="1"/>
    </xf>
    <xf numFmtId="0" fontId="6" fillId="0" borderId="0" xfId="3269" applyFont="1" applyAlignment="1">
      <alignment horizontal="center"/>
    </xf>
    <xf numFmtId="0" fontId="10" fillId="0" borderId="0" xfId="2734"/>
    <xf numFmtId="31" fontId="2" fillId="0" borderId="2" xfId="3269" applyNumberFormat="1" applyFont="1" applyBorder="1" applyAlignment="1">
      <alignment horizontal="left"/>
    </xf>
    <xf numFmtId="31" fontId="2" fillId="0" borderId="0" xfId="3269" applyNumberFormat="1" applyFont="1" applyBorder="1" applyAlignment="1">
      <alignment horizontal="left"/>
    </xf>
    <xf numFmtId="0" fontId="2" fillId="0" borderId="0" xfId="3269" applyFont="1"/>
    <xf numFmtId="0" fontId="2" fillId="0" borderId="2" xfId="3269" applyFont="1" applyBorder="1" applyAlignment="1">
      <alignment horizontal="right"/>
    </xf>
    <xf numFmtId="0" fontId="2" fillId="0" borderId="3" xfId="3269" applyFont="1" applyBorder="1" applyAlignment="1">
      <alignment horizontal="center" vertical="center"/>
    </xf>
    <xf numFmtId="0" fontId="2" fillId="0" borderId="3" xfId="3269" applyFont="1" applyFill="1" applyBorder="1" applyAlignment="1">
      <alignment horizontal="center" vertical="center" wrapText="1"/>
    </xf>
    <xf numFmtId="0" fontId="5" fillId="0" borderId="3" xfId="3269" applyFont="1" applyFill="1" applyBorder="1" applyAlignment="1">
      <alignment horizontal="center" vertical="center" wrapText="1"/>
    </xf>
    <xf numFmtId="0" fontId="2" fillId="0" borderId="3" xfId="3269" applyFont="1" applyFill="1" applyBorder="1" applyAlignment="1">
      <alignment horizontal="center" vertical="center"/>
    </xf>
    <xf numFmtId="0" fontId="9" fillId="0" borderId="1" xfId="3269" applyNumberFormat="1" applyFont="1" applyBorder="1" applyAlignment="1">
      <alignment horizontal="center" vertical="center" wrapText="1"/>
    </xf>
    <xf numFmtId="0" fontId="2" fillId="0" borderId="1" xfId="3269" applyNumberFormat="1" applyFont="1" applyBorder="1" applyAlignment="1">
      <alignment horizontal="left" vertical="center" wrapText="1"/>
    </xf>
    <xf numFmtId="0" fontId="2" fillId="0" borderId="1" xfId="3269" applyFont="1" applyFill="1" applyBorder="1" applyAlignment="1">
      <alignment horizontal="right" vertical="center" wrapText="1"/>
    </xf>
    <xf numFmtId="0" fontId="9" fillId="0" borderId="3" xfId="3269" applyNumberFormat="1" applyFont="1" applyBorder="1" applyAlignment="1">
      <alignment horizontal="center" vertical="center"/>
    </xf>
    <xf numFmtId="0" fontId="2" fillId="0" borderId="1" xfId="3269" applyNumberFormat="1" applyFont="1" applyBorder="1" applyAlignment="1">
      <alignment horizontal="center" vertical="center" wrapText="1"/>
    </xf>
    <xf numFmtId="0" fontId="9" fillId="0" borderId="4" xfId="3269" applyNumberFormat="1" applyFont="1" applyBorder="1" applyAlignment="1">
      <alignment horizontal="center" vertical="center"/>
    </xf>
    <xf numFmtId="0" fontId="9" fillId="0" borderId="5" xfId="3269" applyNumberFormat="1" applyFont="1" applyBorder="1" applyAlignment="1">
      <alignment horizontal="center" vertical="center"/>
    </xf>
    <xf numFmtId="0" fontId="9" fillId="0" borderId="3" xfId="3269" applyNumberFormat="1" applyFont="1" applyBorder="1" applyAlignment="1">
      <alignment horizontal="center" vertical="center" wrapText="1"/>
    </xf>
    <xf numFmtId="0" fontId="9" fillId="0" borderId="4" xfId="3269" applyNumberFormat="1" applyFont="1" applyBorder="1" applyAlignment="1">
      <alignment horizontal="center" vertical="center" wrapText="1"/>
    </xf>
    <xf numFmtId="0" fontId="9" fillId="0" borderId="5" xfId="3269" applyNumberFormat="1" applyFont="1" applyBorder="1" applyAlignment="1">
      <alignment horizontal="center" vertical="center" wrapText="1"/>
    </xf>
    <xf numFmtId="0" fontId="9" fillId="0" borderId="1" xfId="3269" applyFont="1" applyBorder="1" applyAlignment="1">
      <alignment horizontal="center" vertical="center"/>
    </xf>
    <xf numFmtId="0" fontId="2" fillId="0" borderId="1" xfId="3269" applyFont="1" applyBorder="1" applyAlignment="1">
      <alignment horizontal="center" vertical="center"/>
    </xf>
    <xf numFmtId="0" fontId="9" fillId="0" borderId="1" xfId="3269" applyFont="1" applyFill="1" applyBorder="1" applyAlignment="1">
      <alignment horizontal="left" vertical="center"/>
    </xf>
    <xf numFmtId="0" fontId="2" fillId="0" borderId="1" xfId="3269" applyFont="1" applyBorder="1" applyAlignment="1">
      <alignment horizontal="left" vertical="center" wrapText="1"/>
    </xf>
    <xf numFmtId="0" fontId="10" fillId="0" borderId="0" xfId="3269"/>
    <xf numFmtId="185" fontId="10" fillId="0" borderId="0" xfId="3269" applyNumberFormat="1"/>
    <xf numFmtId="0" fontId="5" fillId="0" borderId="1" xfId="3269" applyFont="1" applyBorder="1" applyAlignment="1">
      <alignment horizontal="left" vertical="center" wrapText="1"/>
    </xf>
    <xf numFmtId="0" fontId="9" fillId="0" borderId="3" xfId="3269" applyFont="1" applyBorder="1" applyAlignment="1">
      <alignment horizontal="center" vertical="center"/>
    </xf>
    <xf numFmtId="0" fontId="9" fillId="0" borderId="4" xfId="3269" applyFont="1" applyBorder="1" applyAlignment="1">
      <alignment horizontal="center" vertical="center"/>
    </xf>
    <xf numFmtId="0" fontId="9" fillId="0" borderId="5" xfId="3269" applyFont="1" applyBorder="1" applyAlignment="1">
      <alignment horizontal="center" vertical="center"/>
    </xf>
    <xf numFmtId="0" fontId="2" fillId="2" borderId="1" xfId="3269" applyFont="1" applyFill="1" applyBorder="1" applyAlignment="1">
      <alignment horizontal="center" vertical="center" wrapText="1"/>
    </xf>
    <xf numFmtId="0" fontId="2" fillId="3" borderId="1" xfId="3269" applyNumberFormat="1" applyFont="1" applyFill="1" applyBorder="1" applyAlignment="1">
      <alignment horizontal="left" vertical="center" wrapText="1"/>
    </xf>
    <xf numFmtId="0" fontId="2" fillId="0" borderId="4" xfId="3269" applyFont="1" applyBorder="1" applyAlignment="1">
      <alignment horizontal="center" vertical="center"/>
    </xf>
    <xf numFmtId="0" fontId="2" fillId="0" borderId="5" xfId="3269" applyFont="1" applyBorder="1" applyAlignment="1">
      <alignment horizontal="center" vertical="center"/>
    </xf>
    <xf numFmtId="0" fontId="9" fillId="0" borderId="1" xfId="3269" applyFont="1" applyFill="1" applyBorder="1" applyAlignment="1">
      <alignment horizontal="center" vertical="center"/>
    </xf>
    <xf numFmtId="0" fontId="9" fillId="0" borderId="1" xfId="3269" applyFont="1" applyBorder="1" applyAlignment="1">
      <alignment horizontal="center" vertical="center" wrapText="1"/>
    </xf>
    <xf numFmtId="0" fontId="2" fillId="0" borderId="1" xfId="3269" applyFont="1" applyFill="1" applyBorder="1" applyAlignment="1">
      <alignment horizontal="center" vertical="center"/>
    </xf>
    <xf numFmtId="0" fontId="2" fillId="0" borderId="3" xfId="3269" applyFont="1" applyBorder="1" applyAlignment="1">
      <alignment horizontal="left" vertical="center" wrapText="1"/>
    </xf>
    <xf numFmtId="0" fontId="2" fillId="0" borderId="5" xfId="3269" applyFont="1" applyBorder="1" applyAlignment="1">
      <alignment horizontal="left" vertical="center" wrapText="1"/>
    </xf>
    <xf numFmtId="0" fontId="2" fillId="0" borderId="3" xfId="3269" applyFont="1" applyBorder="1" applyAlignment="1">
      <alignment horizontal="center" vertical="center" wrapText="1"/>
    </xf>
    <xf numFmtId="0" fontId="2" fillId="0" borderId="4" xfId="3269" applyFont="1" applyBorder="1" applyAlignment="1">
      <alignment horizontal="center" vertical="center" wrapText="1"/>
    </xf>
    <xf numFmtId="0" fontId="2" fillId="0" borderId="5" xfId="3269" applyFont="1" applyBorder="1" applyAlignment="1">
      <alignment horizontal="center" vertical="center" wrapText="1"/>
    </xf>
    <xf numFmtId="0" fontId="2" fillId="0" borderId="1" xfId="3269" applyFont="1" applyFill="1" applyBorder="1" applyAlignment="1">
      <alignment horizontal="center" vertical="center" wrapText="1"/>
    </xf>
    <xf numFmtId="49" fontId="9" fillId="0" borderId="1" xfId="3269" applyNumberFormat="1" applyFont="1" applyFill="1" applyBorder="1" applyAlignment="1" applyProtection="1">
      <alignment horizontal="center" vertical="center" wrapText="1"/>
    </xf>
    <xf numFmtId="43" fontId="10" fillId="0" borderId="0" xfId="3269" applyNumberFormat="1"/>
    <xf numFmtId="0" fontId="9" fillId="0" borderId="1" xfId="3269" applyFont="1" applyFill="1" applyBorder="1" applyAlignment="1">
      <alignment horizontal="center" vertical="center" wrapText="1"/>
    </xf>
    <xf numFmtId="0" fontId="9" fillId="0" borderId="1" xfId="3269" applyNumberFormat="1" applyFont="1" applyFill="1" applyBorder="1" applyAlignment="1">
      <alignment horizontal="right" vertical="center" wrapText="1"/>
    </xf>
    <xf numFmtId="0" fontId="9" fillId="0" borderId="1" xfId="3269" applyNumberFormat="1" applyFont="1" applyBorder="1" applyAlignment="1">
      <alignment horizontal="center" vertical="center"/>
    </xf>
    <xf numFmtId="0" fontId="12" fillId="0" borderId="0" xfId="3304" applyFont="1" applyAlignment="1">
      <alignment horizontal="center" vertical="center"/>
    </xf>
    <xf numFmtId="31" fontId="13" fillId="0" borderId="2" xfId="3304" applyNumberFormat="1" applyFont="1" applyBorder="1" applyAlignment="1">
      <alignment horizontal="left" vertical="center"/>
    </xf>
    <xf numFmtId="0" fontId="13" fillId="0" borderId="0" xfId="3304" applyFont="1" applyAlignment="1">
      <alignment vertical="center"/>
    </xf>
    <xf numFmtId="0" fontId="14" fillId="0" borderId="2" xfId="3304" applyFont="1" applyBorder="1" applyAlignment="1">
      <alignment horizontal="right" vertical="center"/>
    </xf>
    <xf numFmtId="0" fontId="14" fillId="0" borderId="3" xfId="3304" applyFont="1" applyBorder="1" applyAlignment="1">
      <alignment horizontal="center" vertical="center"/>
    </xf>
    <xf numFmtId="0" fontId="14" fillId="0" borderId="3" xfId="3304" applyFont="1" applyBorder="1" applyAlignment="1">
      <alignment horizontal="center" vertical="center" wrapText="1"/>
    </xf>
    <xf numFmtId="0" fontId="14" fillId="0" borderId="1" xfId="3304" applyFont="1" applyBorder="1" applyAlignment="1">
      <alignment vertical="center" wrapText="1"/>
    </xf>
    <xf numFmtId="0" fontId="14" fillId="0" borderId="1" xfId="3304" applyFont="1" applyBorder="1" applyAlignment="1">
      <alignment vertical="center"/>
    </xf>
    <xf numFmtId="0" fontId="15" fillId="0" borderId="1" xfId="3304" applyFont="1" applyBorder="1" applyAlignment="1">
      <alignment vertical="center" wrapText="1"/>
    </xf>
    <xf numFmtId="0" fontId="13" fillId="0" borderId="1" xfId="3304" applyFont="1" applyBorder="1" applyAlignment="1">
      <alignment horizontal="center" vertical="center"/>
    </xf>
    <xf numFmtId="0" fontId="14" fillId="0" borderId="1" xfId="3304" applyFont="1" applyBorder="1" applyAlignment="1">
      <alignment horizontal="left" vertical="center"/>
    </xf>
    <xf numFmtId="0" fontId="14" fillId="0" borderId="7" xfId="3304" applyFont="1" applyBorder="1" applyAlignment="1">
      <alignment vertical="center"/>
    </xf>
    <xf numFmtId="0" fontId="16" fillId="2" borderId="0" xfId="2221" applyFont="1" applyFill="1" applyAlignment="1">
      <alignment horizontal="center" vertical="center"/>
    </xf>
    <xf numFmtId="0" fontId="17" fillId="2" borderId="0" xfId="2221" applyFont="1" applyFill="1" applyAlignment="1">
      <alignment horizontal="center" vertical="center"/>
    </xf>
    <xf numFmtId="0" fontId="18" fillId="2" borderId="2" xfId="2221" applyFont="1" applyFill="1" applyBorder="1" applyAlignment="1">
      <alignment horizontal="left" vertical="center"/>
    </xf>
    <xf numFmtId="0" fontId="19" fillId="0" borderId="0" xfId="2221">
      <alignment vertical="center"/>
    </xf>
    <xf numFmtId="0" fontId="18" fillId="2" borderId="3" xfId="2221" applyFont="1" applyFill="1" applyBorder="1" applyAlignment="1">
      <alignment horizontal="center" vertical="center"/>
    </xf>
    <xf numFmtId="0" fontId="20" fillId="0" borderId="3" xfId="2221" applyFont="1" applyFill="1" applyBorder="1" applyAlignment="1">
      <alignment horizontal="center" vertical="center"/>
    </xf>
    <xf numFmtId="0" fontId="20" fillId="0" borderId="1" xfId="2221" applyFont="1" applyFill="1" applyBorder="1" applyAlignment="1">
      <alignment horizontal="center" vertical="center"/>
    </xf>
    <xf numFmtId="0" fontId="20" fillId="4" borderId="1" xfId="2221" applyFont="1" applyFill="1" applyBorder="1" applyAlignment="1">
      <alignment horizontal="center" vertical="center"/>
    </xf>
    <xf numFmtId="0" fontId="21" fillId="2" borderId="1" xfId="2221" applyFont="1" applyFill="1" applyBorder="1" applyAlignment="1">
      <alignment vertical="center"/>
    </xf>
    <xf numFmtId="0" fontId="18" fillId="2" borderId="1" xfId="2221" applyFont="1" applyFill="1" applyBorder="1" applyAlignment="1">
      <alignment vertical="center"/>
    </xf>
    <xf numFmtId="0" fontId="20" fillId="2" borderId="1" xfId="2221" applyFont="1" applyFill="1" applyBorder="1" applyAlignment="1">
      <alignment vertical="center"/>
    </xf>
    <xf numFmtId="0" fontId="20" fillId="2" borderId="7" xfId="2221" applyFont="1" applyFill="1" applyBorder="1" applyAlignment="1">
      <alignment vertical="center"/>
    </xf>
    <xf numFmtId="0" fontId="20" fillId="4" borderId="7" xfId="2221" applyFont="1" applyFill="1" applyBorder="1" applyAlignment="1">
      <alignment vertical="center"/>
    </xf>
    <xf numFmtId="0" fontId="18" fillId="2" borderId="1" xfId="2221" applyFont="1" applyFill="1" applyBorder="1" applyAlignment="1">
      <alignment horizontal="left" vertical="center"/>
    </xf>
    <xf numFmtId="1" fontId="18" fillId="2" borderId="1" xfId="2221" applyNumberFormat="1" applyFont="1" applyFill="1" applyBorder="1" applyAlignment="1">
      <alignment horizontal="right" vertical="center"/>
    </xf>
    <xf numFmtId="1" fontId="20" fillId="2" borderId="1" xfId="2221" applyNumberFormat="1" applyFont="1" applyFill="1" applyBorder="1" applyAlignment="1">
      <alignment horizontal="right" vertical="center"/>
    </xf>
    <xf numFmtId="0" fontId="18" fillId="2" borderId="1" xfId="2221" applyFont="1" applyFill="1" applyBorder="1" applyAlignment="1">
      <alignment horizontal="left" vertical="center" indent="1"/>
    </xf>
    <xf numFmtId="1" fontId="18" fillId="2" borderId="1" xfId="2221" applyNumberFormat="1" applyFont="1" applyFill="1" applyBorder="1" applyAlignment="1">
      <alignment vertical="center"/>
    </xf>
    <xf numFmtId="0" fontId="20" fillId="0" borderId="7" xfId="2221" applyFont="1" applyFill="1" applyBorder="1" applyAlignment="1">
      <alignment vertical="center"/>
    </xf>
    <xf numFmtId="0" fontId="20" fillId="4" borderId="1" xfId="2221" applyFont="1" applyFill="1" applyBorder="1" applyAlignment="1">
      <alignment vertical="center"/>
    </xf>
    <xf numFmtId="0" fontId="18" fillId="2" borderId="1" xfId="2221" applyFont="1" applyFill="1" applyBorder="1" applyAlignment="1">
      <alignment horizontal="left" vertical="center" indent="2"/>
    </xf>
    <xf numFmtId="196" fontId="18" fillId="2" borderId="1" xfId="2221" applyNumberFormat="1" applyFont="1" applyFill="1" applyBorder="1" applyAlignment="1">
      <alignment vertical="center"/>
    </xf>
    <xf numFmtId="196" fontId="18" fillId="4" borderId="1" xfId="2221" applyNumberFormat="1" applyFont="1" applyFill="1" applyBorder="1" applyAlignment="1">
      <alignment vertical="center"/>
    </xf>
    <xf numFmtId="0" fontId="18" fillId="2" borderId="4" xfId="2221" applyFont="1" applyFill="1" applyBorder="1" applyAlignment="1">
      <alignment vertical="center"/>
    </xf>
    <xf numFmtId="0" fontId="20" fillId="0" borderId="7" xfId="2221" applyFont="1" applyFill="1" applyBorder="1">
      <alignment vertical="center"/>
    </xf>
    <xf numFmtId="0" fontId="18" fillId="2" borderId="1" xfId="2221" applyFont="1" applyFill="1" applyBorder="1" applyAlignment="1">
      <alignment horizontal="center" vertical="center"/>
    </xf>
    <xf numFmtId="1" fontId="20" fillId="2" borderId="1" xfId="2221" applyNumberFormat="1" applyFont="1" applyFill="1" applyBorder="1" applyAlignment="1">
      <alignment vertical="center"/>
    </xf>
    <xf numFmtId="1" fontId="20" fillId="2" borderId="7" xfId="2221" applyNumberFormat="1" applyFont="1" applyFill="1" applyBorder="1" applyAlignment="1">
      <alignment vertical="center"/>
    </xf>
    <xf numFmtId="1" fontId="20" fillId="4" borderId="7" xfId="2221" applyNumberFormat="1" applyFont="1" applyFill="1" applyBorder="1" applyAlignment="1">
      <alignment vertical="center"/>
    </xf>
    <xf numFmtId="0" fontId="20" fillId="2" borderId="7" xfId="2221" applyFont="1" applyFill="1" applyBorder="1">
      <alignment vertical="center"/>
    </xf>
    <xf numFmtId="49" fontId="20" fillId="0" borderId="1" xfId="2221" applyNumberFormat="1" applyFont="1" applyFill="1" applyBorder="1" applyAlignment="1">
      <alignment horizontal="center" vertical="center" wrapText="1"/>
    </xf>
    <xf numFmtId="49" fontId="19" fillId="0" borderId="1" xfId="2221" applyNumberFormat="1" applyFill="1" applyBorder="1" applyAlignment="1">
      <alignment horizontal="center" vertical="center" wrapText="1"/>
    </xf>
    <xf numFmtId="0" fontId="19" fillId="0" borderId="1" xfId="2221" applyFill="1" applyBorder="1" applyAlignment="1">
      <alignment horizontal="center" vertical="center"/>
    </xf>
    <xf numFmtId="0" fontId="20" fillId="2" borderId="0" xfId="2221" applyFont="1" applyFill="1" applyAlignment="1">
      <alignment vertical="center"/>
    </xf>
    <xf numFmtId="0" fontId="22" fillId="2" borderId="7" xfId="2221" applyFont="1" applyFill="1" applyBorder="1" applyAlignment="1">
      <alignment vertical="center"/>
    </xf>
    <xf numFmtId="0" fontId="22" fillId="2" borderId="0" xfId="2221" applyFont="1" applyFill="1" applyAlignment="1">
      <alignment vertical="center"/>
    </xf>
    <xf numFmtId="0" fontId="14" fillId="2" borderId="7" xfId="2221" applyFont="1" applyFill="1" applyBorder="1" applyAlignment="1">
      <alignment vertical="center"/>
    </xf>
    <xf numFmtId="1" fontId="14" fillId="2" borderId="0" xfId="2221" applyNumberFormat="1" applyFont="1" applyFill="1" applyAlignment="1">
      <alignment vertical="center"/>
    </xf>
    <xf numFmtId="0" fontId="14" fillId="2" borderId="0" xfId="2221" applyFont="1" applyFill="1" applyAlignment="1">
      <alignment vertical="center"/>
    </xf>
    <xf numFmtId="0" fontId="23" fillId="2" borderId="7" xfId="2221" applyFont="1" applyFill="1" applyBorder="1" applyAlignment="1">
      <alignment vertical="center" wrapText="1"/>
    </xf>
    <xf numFmtId="0" fontId="20" fillId="5" borderId="7" xfId="2221" applyFont="1" applyFill="1" applyBorder="1" applyAlignment="1">
      <alignment vertical="center"/>
    </xf>
    <xf numFmtId="0" fontId="14" fillId="2" borderId="7" xfId="2221" applyFont="1" applyFill="1" applyBorder="1" applyAlignment="1">
      <alignment vertical="center" wrapText="1"/>
    </xf>
    <xf numFmtId="196" fontId="18" fillId="5" borderId="1" xfId="2221" applyNumberFormat="1" applyFont="1" applyFill="1" applyBorder="1" applyAlignment="1">
      <alignment vertical="center"/>
    </xf>
    <xf numFmtId="196" fontId="18" fillId="5" borderId="7" xfId="2221" applyNumberFormat="1" applyFont="1" applyFill="1" applyBorder="1" applyAlignment="1">
      <alignment vertical="center"/>
    </xf>
    <xf numFmtId="196" fontId="18" fillId="2" borderId="7" xfId="2221" applyNumberFormat="1" applyFont="1" applyFill="1" applyBorder="1" applyAlignment="1">
      <alignment vertical="center"/>
    </xf>
    <xf numFmtId="0" fontId="20" fillId="0" borderId="1" xfId="2221" applyFont="1" applyFill="1" applyBorder="1" applyAlignment="1">
      <alignment vertical="center"/>
    </xf>
    <xf numFmtId="0" fontId="14" fillId="5" borderId="0" xfId="2221" applyFont="1" applyFill="1" applyAlignment="1">
      <alignment vertical="center"/>
    </xf>
    <xf numFmtId="0" fontId="19" fillId="2" borderId="7" xfId="2221" applyFill="1" applyBorder="1" applyAlignment="1">
      <alignment vertical="center"/>
    </xf>
    <xf numFmtId="0" fontId="19" fillId="2" borderId="7" xfId="2221" applyFill="1" applyBorder="1" applyAlignment="1">
      <alignment vertical="center" wrapText="1"/>
    </xf>
    <xf numFmtId="0" fontId="24" fillId="2" borderId="7" xfId="2221" applyFont="1" applyFill="1" applyBorder="1" applyAlignment="1">
      <alignment vertical="center"/>
    </xf>
    <xf numFmtId="1" fontId="20" fillId="0" borderId="7" xfId="2221" applyNumberFormat="1" applyFont="1" applyFill="1" applyBorder="1" applyAlignment="1">
      <alignment vertical="center"/>
    </xf>
    <xf numFmtId="1" fontId="0" fillId="0" borderId="0" xfId="0" applyNumberFormat="1"/>
    <xf numFmtId="1" fontId="20" fillId="4" borderId="1" xfId="2221" applyNumberFormat="1" applyFont="1" applyFill="1" applyBorder="1" applyAlignment="1">
      <alignment vertical="center"/>
    </xf>
    <xf numFmtId="0" fontId="21" fillId="2" borderId="1" xfId="2221" applyFont="1" applyFill="1" applyBorder="1" applyAlignment="1">
      <alignment horizontal="left" vertical="center"/>
    </xf>
    <xf numFmtId="0" fontId="18" fillId="2" borderId="1" xfId="2221" applyFont="1" applyFill="1" applyBorder="1">
      <alignment vertical="center"/>
    </xf>
    <xf numFmtId="0" fontId="18" fillId="4" borderId="1" xfId="2221" applyFont="1" applyFill="1" applyBorder="1" applyAlignment="1">
      <alignment vertical="center"/>
    </xf>
    <xf numFmtId="0" fontId="18" fillId="4" borderId="7" xfId="2221" applyFont="1" applyFill="1" applyBorder="1" applyAlignment="1">
      <alignment vertical="center"/>
    </xf>
    <xf numFmtId="1" fontId="20" fillId="2" borderId="7" xfId="2221" applyNumberFormat="1" applyFont="1" applyFill="1" applyBorder="1">
      <alignment vertical="center"/>
    </xf>
    <xf numFmtId="0" fontId="18" fillId="0" borderId="0" xfId="2221" applyFont="1" applyFill="1" applyAlignment="1">
      <alignment horizontal="left" vertical="center"/>
    </xf>
    <xf numFmtId="0" fontId="15" fillId="2" borderId="7" xfId="2221" applyFont="1" applyFill="1" applyBorder="1" applyAlignment="1">
      <alignment vertical="center"/>
    </xf>
    <xf numFmtId="1" fontId="20" fillId="0" borderId="1" xfId="2221" applyNumberFormat="1" applyFont="1" applyFill="1" applyBorder="1" applyAlignment="1">
      <alignment vertical="center"/>
    </xf>
    <xf numFmtId="1" fontId="20" fillId="2" borderId="0" xfId="2221" applyNumberFormat="1" applyFont="1" applyFill="1" applyAlignment="1">
      <alignment vertical="center"/>
    </xf>
    <xf numFmtId="0" fontId="18" fillId="0" borderId="1" xfId="2221" applyFont="1" applyFill="1" applyBorder="1" applyAlignment="1">
      <alignment vertical="center"/>
    </xf>
    <xf numFmtId="0" fontId="18" fillId="0" borderId="7" xfId="2221" applyFont="1" applyFill="1" applyBorder="1" applyAlignment="1">
      <alignment vertical="center"/>
    </xf>
  </cellXfs>
  <cellStyles count="3706">
    <cellStyle name="常规" xfId="0" builtinId="0"/>
    <cellStyle name="常规 30 2 7" xfId="1"/>
    <cellStyle name="常规 25 2 7" xfId="2"/>
    <cellStyle name="货币[0]" xfId="3" builtinId="7"/>
    <cellStyle name="20% - 强调文字颜色 3" xfId="4" builtinId="38"/>
    <cellStyle name="常规 2 2 7 5" xfId="5"/>
    <cellStyle name="20% - 强调文字颜色 3 2 3 3" xfId="6"/>
    <cellStyle name="常规 2 5 2 4 3" xfId="7"/>
    <cellStyle name="输入" xfId="8" builtinId="20"/>
    <cellStyle name="差_Book1_Book1" xfId="9"/>
    <cellStyle name="40% - 强调文字颜色 1 2 4 2" xfId="10"/>
    <cellStyle name="常规 44" xfId="11"/>
    <cellStyle name="常规 39" xfId="12"/>
    <cellStyle name="货币" xfId="13" builtinId="4"/>
    <cellStyle name="常规 4 4 8" xfId="14"/>
    <cellStyle name="常规 4 2 2 8" xfId="15"/>
    <cellStyle name="40% - 强调文字颜色 6 2 3 6" xfId="16"/>
    <cellStyle name="常规 5 4 3 4" xfId="17"/>
    <cellStyle name="常规 4 3 2 3 4" xfId="18"/>
    <cellStyle name="常规 15 4 2" xfId="19"/>
    <cellStyle name="20% - 强调文字颜色 4 2 4 3" xfId="20"/>
    <cellStyle name="好_Book1_1 6" xfId="21"/>
    <cellStyle name="常规 3 4 3" xfId="22"/>
    <cellStyle name="Accent2 - 40%" xfId="23"/>
    <cellStyle name="千位分隔[0]" xfId="24" builtinId="6"/>
    <cellStyle name="常规 31 2" xfId="25"/>
    <cellStyle name="常规 26 2" xfId="26"/>
    <cellStyle name="40% - 强调文字颜色 3" xfId="27" builtinId="39"/>
    <cellStyle name="差" xfId="28" builtinId="27"/>
    <cellStyle name="千位分隔" xfId="29" builtinId="3"/>
    <cellStyle name="20% - 强调文字颜色 5 2 3 5" xfId="30"/>
    <cellStyle name="60% - 强调文字颜色 3" xfId="31" builtinId="40"/>
    <cellStyle name="超链接" xfId="32" builtinId="8"/>
    <cellStyle name="常规 23 2 5" xfId="33"/>
    <cellStyle name="常规 18 2 5" xfId="34"/>
    <cellStyle name="_Book1_3 3" xfId="35"/>
    <cellStyle name="样式 1 5" xfId="36"/>
    <cellStyle name="警告文本 2 7" xfId="37"/>
    <cellStyle name="常规 10 2 2 3" xfId="38"/>
    <cellStyle name="60% - 强调文字颜色 1 2 4 4" xfId="39"/>
    <cellStyle name="好_Sheet3 2 2" xfId="40"/>
    <cellStyle name="常规 9 3 2 3 3" xfId="41"/>
    <cellStyle name="常规 14 2 9" xfId="42"/>
    <cellStyle name="差_Book1_Book1_Book1 5" xfId="43"/>
    <cellStyle name="_ET_STYLE_NoName_00__2016.1.16最终 2 3" xfId="44"/>
    <cellStyle name="百分比" xfId="45" builtinId="5"/>
    <cellStyle name="常规 34 2 6" xfId="46"/>
    <cellStyle name="?鹎%U龡&amp;H?_x0008_e_x0005_9_x0006__x0007__x0001__x0001_" xfId="47"/>
    <cellStyle name="适中 2 4 2" xfId="48"/>
    <cellStyle name="已访问的超链接" xfId="49" builtinId="9"/>
    <cellStyle name="常规 12 2 2 3" xfId="50"/>
    <cellStyle name="60% - 强调文字颜色 3 2 4 4" xfId="51"/>
    <cellStyle name="_ET_STYLE_NoName_00__Sheet3" xfId="52"/>
    <cellStyle name="注释" xfId="53" builtinId="10"/>
    <cellStyle name="常规 31 2 9" xfId="54"/>
    <cellStyle name="常规 26 2 9" xfId="55"/>
    <cellStyle name="20% - 强调文字颜色 5 2 3 4" xfId="56"/>
    <cellStyle name="60% - 强调文字颜色 2" xfId="57" builtinId="36"/>
    <cellStyle name="60% - 强调文字颜色 2 2 2 4" xfId="58"/>
    <cellStyle name="标题 4" xfId="59" builtinId="19"/>
    <cellStyle name="_ET_STYLE_NoName_00_ 2_专项报政府3" xfId="60"/>
    <cellStyle name="常规 34 2 3 3" xfId="61"/>
    <cellStyle name="_ET_STYLE_NoName_00_ 4" xfId="62"/>
    <cellStyle name="常规 6 5" xfId="63"/>
    <cellStyle name="常规 4 4 3" xfId="64"/>
    <cellStyle name="常规 4 2 2 3" xfId="65"/>
    <cellStyle name="警告文本" xfId="66" builtinId="11"/>
    <cellStyle name="20% - 强调文字颜色 6 2 4 6" xfId="67"/>
    <cellStyle name="常规 9 3 2 9" xfId="68"/>
    <cellStyle name="_ET_STYLE_NoName_00__2016.1.16最终 8" xfId="69"/>
    <cellStyle name="常规 34 4" xfId="70"/>
    <cellStyle name="常规 29 4" xfId="71"/>
    <cellStyle name="PSSpacer 6" xfId="72"/>
    <cellStyle name="_ET_STYLE_NoName_00_" xfId="73"/>
    <cellStyle name="60% - 强调文字颜色 2 2 2" xfId="74"/>
    <cellStyle name="标题" xfId="75" builtinId="15"/>
    <cellStyle name="_Book1_1" xfId="76"/>
    <cellStyle name="20% - 强调文字颜色 4 2 2 2" xfId="77"/>
    <cellStyle name="常规 33 2 3" xfId="78"/>
    <cellStyle name="常规 28 2 3" xfId="79"/>
    <cellStyle name="60% - 强调文字颜色 5 2 2 5" xfId="80"/>
    <cellStyle name="_ET_STYLE_NoName_00__2016.1.16最终 2_专项报政府3 4" xfId="81"/>
    <cellStyle name="_ET_STYLE_NoName_00_ 2 3 3" xfId="82"/>
    <cellStyle name="常规 12 3 5" xfId="83"/>
    <cellStyle name="解释性文本" xfId="84" builtinId="53"/>
    <cellStyle name="常规 2 2 5 7" xfId="85"/>
    <cellStyle name="常规 2 2 3 2 4 3" xfId="86"/>
    <cellStyle name="_ET_STYLE_NoName_00__2016.1.16最终 2 3 4" xfId="87"/>
    <cellStyle name="标题 1" xfId="88" builtinId="16"/>
    <cellStyle name="_ET_STYLE_NoName_00_ 2" xfId="89"/>
    <cellStyle name="60% - 强调文字颜色 2 2 2 2" xfId="90"/>
    <cellStyle name="常规 2 2 3 2 4 4" xfId="91"/>
    <cellStyle name="_ET_STYLE_NoName_00__2016.1.16最终 2 3 5" xfId="92"/>
    <cellStyle name="标题 2" xfId="93" builtinId="17"/>
    <cellStyle name="常规 46 2 3 3" xfId="94"/>
    <cellStyle name="40% - 强调文字颜色 4 2 5" xfId="95"/>
    <cellStyle name="_20100326高清市院遂宁检察院1080P配置清单26日改" xfId="96"/>
    <cellStyle name="常规 31 2 8" xfId="97"/>
    <cellStyle name="常规 26 2 8" xfId="98"/>
    <cellStyle name="Accent1_Book1" xfId="99"/>
    <cellStyle name="20% - 强调文字颜色 5 2 3 3" xfId="100"/>
    <cellStyle name="60% - 强调文字颜色 6 2 3 6" xfId="101"/>
    <cellStyle name="60% - 强调文字颜色 1" xfId="102" builtinId="32"/>
    <cellStyle name="60% - 强调文字颜色 2 2 2 3" xfId="103"/>
    <cellStyle name="常规 2 2 3 2 4 5" xfId="104"/>
    <cellStyle name="_ET_STYLE_NoName_00__2016.1.16最终 2 3 6" xfId="105"/>
    <cellStyle name="标题 3" xfId="106" builtinId="18"/>
    <cellStyle name="20% - 强调文字颜色 5 2 3 6" xfId="107"/>
    <cellStyle name="60% - 强调文字颜色 4" xfId="108" builtinId="44"/>
    <cellStyle name="_ET_STYLE_NoName_00_ 2 2 2" xfId="109"/>
    <cellStyle name="常规 2 2 2 2 2 3" xfId="110"/>
    <cellStyle name="40% - 强调文字颜色 3 2 4 5" xfId="111"/>
    <cellStyle name="输出" xfId="112" builtinId="21"/>
    <cellStyle name="_ET_STYLE_NoName_00_ 3 6" xfId="113"/>
    <cellStyle name="计算" xfId="114" builtinId="22"/>
    <cellStyle name="常规 31 3 2" xfId="115"/>
    <cellStyle name="常规 26 3 2" xfId="116"/>
    <cellStyle name="S1-5 3" xfId="117"/>
    <cellStyle name="40% - 强调文字颜色 4 2" xfId="118"/>
    <cellStyle name="常规 13 5" xfId="119"/>
    <cellStyle name="检查单元格" xfId="120" builtinId="23"/>
    <cellStyle name="标题 5 3 4" xfId="121"/>
    <cellStyle name="20% - 强调文字颜色 6" xfId="122" builtinId="50"/>
    <cellStyle name="常规 2 2 2 5" xfId="123"/>
    <cellStyle name="强调文字颜色 2" xfId="124" builtinId="33"/>
    <cellStyle name="40% - 强调文字颜色 4 2 3 3" xfId="125"/>
    <cellStyle name="常规 42 5" xfId="126"/>
    <cellStyle name="常规 37 5" xfId="127"/>
    <cellStyle name="40% - 强调文字颜色 1 2 9" xfId="128"/>
    <cellStyle name="链接单元格" xfId="129" builtinId="24"/>
    <cellStyle name="汇总" xfId="130" builtinId="25"/>
    <cellStyle name="差 2 3 2" xfId="131"/>
    <cellStyle name="好" xfId="132" builtinId="26"/>
    <cellStyle name="常规 2 7_专项报政府3" xfId="133"/>
    <cellStyle name="60% - 强调文字颜色 3 2 3 2" xfId="134"/>
    <cellStyle name="20% - 强调文字颜色 4 2 2 6" xfId="135"/>
    <cellStyle name="适中" xfId="136" builtinId="28"/>
    <cellStyle name="_ET_STYLE_NoName_00__2016.1.16最终 2_专项报政府3" xfId="137"/>
    <cellStyle name="标题 5 3 3" xfId="138"/>
    <cellStyle name="20% - 强调文字颜色 5" xfId="139" builtinId="46"/>
    <cellStyle name="常规 2 2 2 4" xfId="140"/>
    <cellStyle name="强调文字颜色 1" xfId="141" builtinId="29"/>
    <cellStyle name="40% - 强调文字颜色 4 2 3 2" xfId="142"/>
    <cellStyle name="常规 42 4" xfId="143"/>
    <cellStyle name="常规 37 4" xfId="144"/>
    <cellStyle name="40% - 强调文字颜色 1 2 8" xfId="145"/>
    <cellStyle name="常规 23 2 7" xfId="146"/>
    <cellStyle name="常规 18 2 7" xfId="147"/>
    <cellStyle name="_Book1_3 5" xfId="148"/>
    <cellStyle name="20% - 强调文字颜色 1" xfId="149" builtinId="30"/>
    <cellStyle name="常规 2 6 8" xfId="150"/>
    <cellStyle name="40% - 强调文字颜色 1" xfId="151" builtinId="31"/>
    <cellStyle name="常规 44 2 3 2" xfId="152"/>
    <cellStyle name="常规 39 2 3 2" xfId="153"/>
    <cellStyle name="常规 23 2 8" xfId="154"/>
    <cellStyle name="常规 18 2 8" xfId="155"/>
    <cellStyle name="_Book1_3 6" xfId="156"/>
    <cellStyle name="20% - 强调文字颜色 2" xfId="157" builtinId="34"/>
    <cellStyle name="常规 2 6 9" xfId="158"/>
    <cellStyle name="40% - 强调文字颜色 2" xfId="159" builtinId="35"/>
    <cellStyle name="千位分隔 2 2 4 2" xfId="160"/>
    <cellStyle name="常规 2 2 2 6" xfId="161"/>
    <cellStyle name="强调文字颜色 3" xfId="162" builtinId="37"/>
    <cellStyle name="40% - 强调文字颜色 4 2 3 4" xfId="163"/>
    <cellStyle name="千位分隔 2 2 4 3" xfId="164"/>
    <cellStyle name="常规 2 2 2 7" xfId="165"/>
    <cellStyle name="强调文字颜色 4" xfId="166" builtinId="41"/>
    <cellStyle name="40% - 强调文字颜色 4 2 3 5" xfId="167"/>
    <cellStyle name="标题 5 3 2" xfId="168"/>
    <cellStyle name="20% - 强调文字颜色 4" xfId="169" builtinId="42"/>
    <cellStyle name="常规 31 3" xfId="170"/>
    <cellStyle name="常规 26 3" xfId="171"/>
    <cellStyle name="常规 12 2_专项报政府3" xfId="172"/>
    <cellStyle name="40% - 强调文字颜色 4" xfId="173" builtinId="43"/>
    <cellStyle name="千位分隔 2 2 4 4" xfId="174"/>
    <cellStyle name="常规 2 2 2 8" xfId="175"/>
    <cellStyle name="强调文字颜色 5" xfId="176" builtinId="45"/>
    <cellStyle name="40% - 强调文字颜色 4 2 3 6" xfId="177"/>
    <cellStyle name="常规 31 4" xfId="178"/>
    <cellStyle name="常规 26 4" xfId="179"/>
    <cellStyle name="差_Book1_Book1_1" xfId="180"/>
    <cellStyle name="40% - 强调文字颜色 5" xfId="181" builtinId="47"/>
    <cellStyle name="_ET_STYLE_NoName_00_ 2 2 3" xfId="182"/>
    <cellStyle name="60% - 强调文字颜色 5" xfId="183" builtinId="48"/>
    <cellStyle name="千位分隔 2 2 4 5" xfId="184"/>
    <cellStyle name="强调文字颜色 6" xfId="185" builtinId="49"/>
    <cellStyle name="强调文字颜色 4 2 3 3" xfId="186"/>
    <cellStyle name="_弱电系统设备配置报价清单" xfId="187"/>
    <cellStyle name="适中 2" xfId="188"/>
    <cellStyle name="60% - 强调文字颜色 5 2 2 3" xfId="189"/>
    <cellStyle name="_ET_STYLE_NoName_00__2016.1.16最终 2_专项报政府3 2" xfId="190"/>
    <cellStyle name="常规 31 5" xfId="191"/>
    <cellStyle name="常规 26 5" xfId="192"/>
    <cellStyle name="40% - 强调文字颜色 6" xfId="193" builtinId="51"/>
    <cellStyle name="_ET_STYLE_NoName_00_ 2 2 4" xfId="194"/>
    <cellStyle name="60% - 强调文字颜色 6" xfId="195" builtinId="52"/>
    <cellStyle name="常规 23 2 4" xfId="196"/>
    <cellStyle name="常规 18 2 4" xfId="197"/>
    <cellStyle name="_Book1_3 2" xfId="198"/>
    <cellStyle name="样式 1 4" xfId="199"/>
    <cellStyle name="警告文本 2 6" xfId="200"/>
    <cellStyle name="常规 10 2 2 2" xfId="201"/>
    <cellStyle name="60% - 强调文字颜色 1 2 4 3" xfId="202"/>
    <cellStyle name="常规 9 3 2 3 2" xfId="203"/>
    <cellStyle name="常规 14 2 8" xfId="204"/>
    <cellStyle name="差_Book1_Book1_Book1 4" xfId="205"/>
    <cellStyle name="_ET_STYLE_NoName_00__2016.1.16最终 2 2" xfId="206"/>
    <cellStyle name="常规 2 7 2" xfId="207"/>
    <cellStyle name="_Book1" xfId="208"/>
    <cellStyle name="@ET_Style?@font-face" xfId="209"/>
    <cellStyle name="_Book1_2" xfId="210"/>
    <cellStyle name="20% - 强调文字颜色 4 2 2 3" xfId="211"/>
    <cellStyle name="常规 33 2 4" xfId="212"/>
    <cellStyle name="常规 28 2 4" xfId="213"/>
    <cellStyle name="60% - 强调文字颜色 5 2 2 6" xfId="214"/>
    <cellStyle name="_ET_STYLE_NoName_00__2016.1.16最终 2_专项报政府3 5" xfId="215"/>
    <cellStyle name="_Book1_3" xfId="216"/>
    <cellStyle name="20% - 强调文字颜色 4 2 2 4" xfId="217"/>
    <cellStyle name="常规 33 2 5" xfId="218"/>
    <cellStyle name="常规 28 2 5" xfId="219"/>
    <cellStyle name="_ET_STYLE_NoName_00__2016.1.16最终 2_专项报政府3 6" xfId="220"/>
    <cellStyle name="常规 23 2 6" xfId="221"/>
    <cellStyle name="常规 18 2 6" xfId="222"/>
    <cellStyle name="_Book1_3 4" xfId="223"/>
    <cellStyle name="常规 41 3 3" xfId="224"/>
    <cellStyle name="常规 36 3 3" xfId="225"/>
    <cellStyle name="标题 2 2 8" xfId="226"/>
    <cellStyle name="_ET_STYLE_NoName_00_ 2 2" xfId="227"/>
    <cellStyle name="常规 2 2 8 4" xfId="228"/>
    <cellStyle name="20% - 强调文字颜色 3 2 4 2" xfId="229"/>
    <cellStyle name="_ET_STYLE_NoName_00_ 2 2 5" xfId="230"/>
    <cellStyle name="常规 2 2 8 5" xfId="231"/>
    <cellStyle name="20% - 强调文字颜色 3 2 4 3" xfId="232"/>
    <cellStyle name="_ET_STYLE_NoName_00_ 2 2 6" xfId="233"/>
    <cellStyle name="常规 41 3 4" xfId="234"/>
    <cellStyle name="常规 36 3 4" xfId="235"/>
    <cellStyle name="标题 2 2 9" xfId="236"/>
    <cellStyle name="_ET_STYLE_NoName_00_ 2 3" xfId="237"/>
    <cellStyle name="常规 12 3 4" xfId="238"/>
    <cellStyle name="20% - 强调文字颜色 6 2 9" xfId="239"/>
    <cellStyle name="20% - 强调文字颜色 5 2 4 6" xfId="240"/>
    <cellStyle name="_ET_STYLE_NoName_00_ 2 3 2" xfId="241"/>
    <cellStyle name="_ET_STYLE_NoName_00_ 2 3 4" xfId="242"/>
    <cellStyle name="_ET_STYLE_NoName_00_ 2 3 5" xfId="243"/>
    <cellStyle name="_ET_STYLE_NoName_00_ 2 3 6" xfId="244"/>
    <cellStyle name="常规 41 3 5" xfId="245"/>
    <cellStyle name="常规 36 3 5" xfId="246"/>
    <cellStyle name="_ET_STYLE_NoName_00_ 2 4" xfId="247"/>
    <cellStyle name="Accent5 - 20% 4" xfId="248"/>
    <cellStyle name="_ET_STYLE_NoName_00_ 2 4 2" xfId="249"/>
    <cellStyle name="Accent5 - 20% 5" xfId="250"/>
    <cellStyle name="_ET_STYLE_NoName_00_ 2 4 3" xfId="251"/>
    <cellStyle name="Accent5 - 20% 6" xfId="252"/>
    <cellStyle name="_ET_STYLE_NoName_00_ 2 4 4" xfId="253"/>
    <cellStyle name="_ET_STYLE_NoName_00_ 2 4 5" xfId="254"/>
    <cellStyle name="_ET_STYLE_NoName_00_ 2 4 6" xfId="255"/>
    <cellStyle name="常规 31 2 2 2" xfId="256"/>
    <cellStyle name="常规 26 2 2 2" xfId="257"/>
    <cellStyle name="60% - 强调文字颜色 4 2 7" xfId="258"/>
    <cellStyle name="40% - 强调文字颜色 3 2 2" xfId="259"/>
    <cellStyle name="常规 41 3 6" xfId="260"/>
    <cellStyle name="常规 36 3 6" xfId="261"/>
    <cellStyle name="_ET_STYLE_NoName_00_ 2 5" xfId="262"/>
    <cellStyle name="常规 31 2 2 3" xfId="263"/>
    <cellStyle name="常规 26 2 2 3" xfId="264"/>
    <cellStyle name="60% - 强调文字颜色 4 2 8" xfId="265"/>
    <cellStyle name="40% - 强调文字颜色 3 2 3" xfId="266"/>
    <cellStyle name="_ET_STYLE_NoName_00_ 2 6" xfId="267"/>
    <cellStyle name="常规 31 2 2 4" xfId="268"/>
    <cellStyle name="常规 26 2 2 4" xfId="269"/>
    <cellStyle name="60% - 强调文字颜色 4 2 9" xfId="270"/>
    <cellStyle name="40% - 强调文字颜色 3 2 4" xfId="271"/>
    <cellStyle name="40% - 强调文字颜色 3 2 2 2" xfId="272"/>
    <cellStyle name="_ET_STYLE_NoName_00_ 2 7" xfId="273"/>
    <cellStyle name="常规 31 2 2 5" xfId="274"/>
    <cellStyle name="常规 26 2 2 5" xfId="275"/>
    <cellStyle name="40% - 强调文字颜色 3 2 5" xfId="276"/>
    <cellStyle name="40% - 强调文字颜色 3 2 2 3" xfId="277"/>
    <cellStyle name="_ET_STYLE_NoName_00_ 2 8" xfId="278"/>
    <cellStyle name="常规 31 2 2 6" xfId="279"/>
    <cellStyle name="常规 26 2 2 6" xfId="280"/>
    <cellStyle name="40% - 强调文字颜色 3 2 6" xfId="281"/>
    <cellStyle name="40% - 强调文字颜色 3 2 2 4" xfId="282"/>
    <cellStyle name="_ET_STYLE_NoName_00_ 2 9" xfId="283"/>
    <cellStyle name="常规 37 3 4" xfId="284"/>
    <cellStyle name="标题 4 2" xfId="285"/>
    <cellStyle name="标题 3 2 9" xfId="286"/>
    <cellStyle name="_ET_STYLE_NoName_00_ 2_专项报政府3 2" xfId="287"/>
    <cellStyle name="常规 37 3 5" xfId="288"/>
    <cellStyle name="_ET_STYLE_NoName_00_ 2_专项报政府3 3" xfId="289"/>
    <cellStyle name="解释性文本 2 2 4" xfId="290"/>
    <cellStyle name="60% - 强调文字颜色 5 2 7" xfId="291"/>
    <cellStyle name="40% - 强调文字颜色 4 2 2" xfId="292"/>
    <cellStyle name="常规 37 3 6" xfId="293"/>
    <cellStyle name="_ET_STYLE_NoName_00_ 2_专项报政府3 4" xfId="294"/>
    <cellStyle name="解释性文本 2 2 5" xfId="295"/>
    <cellStyle name="60% - 强调文字颜色 5 2 8" xfId="296"/>
    <cellStyle name="40% - 强调文字颜色 4 2 3" xfId="297"/>
    <cellStyle name="千位分隔 6" xfId="298"/>
    <cellStyle name="_ET_STYLE_NoName_00_ 2_专项报政府3 5" xfId="299"/>
    <cellStyle name="解释性文本 2 2 6" xfId="300"/>
    <cellStyle name="常规 46 2 3 2" xfId="301"/>
    <cellStyle name="60% - 强调文字颜色 5 2 9" xfId="302"/>
    <cellStyle name="40% - 强调文字颜色 4 2 4" xfId="303"/>
    <cellStyle name="_ET_STYLE_NoName_00_ 2_专项报政府3 6" xfId="304"/>
    <cellStyle name="常规 34 2 3 2" xfId="305"/>
    <cellStyle name="_ET_STYLE_NoName_00_ 3" xfId="306"/>
    <cellStyle name="40% - 强调文字颜色 5 2 2 4" xfId="307"/>
    <cellStyle name="分级显示行_1_Book1" xfId="308"/>
    <cellStyle name="_ET_STYLE_NoName_00_ 3 2" xfId="309"/>
    <cellStyle name="40% - 强调文字颜色 5 2 2 5" xfId="310"/>
    <cellStyle name="好_办事处" xfId="311"/>
    <cellStyle name="_ET_STYLE_NoName_00_ 3 3" xfId="312"/>
    <cellStyle name="40% - 强调文字颜色 5 2 2 6" xfId="313"/>
    <cellStyle name="_ET_STYLE_NoName_00_ 3 4" xfId="314"/>
    <cellStyle name="_ET_STYLE_NoName_00_ 3 5" xfId="315"/>
    <cellStyle name="常规 6 6" xfId="316"/>
    <cellStyle name="常规 4 4 4" xfId="317"/>
    <cellStyle name="常规 4 2 2 4" xfId="318"/>
    <cellStyle name="40% - 强调文字颜色 6 2 3 2" xfId="319"/>
    <cellStyle name="常规 34 2 3 4" xfId="320"/>
    <cellStyle name="_ET_STYLE_NoName_00_ 5" xfId="321"/>
    <cellStyle name="常规 4 4 5" xfId="322"/>
    <cellStyle name="常规 4 2 2 5" xfId="323"/>
    <cellStyle name="40% - 强调文字颜色 6 2 3 3" xfId="324"/>
    <cellStyle name="常规 34 2 3 5" xfId="325"/>
    <cellStyle name="_ET_STYLE_NoName_00_ 6" xfId="326"/>
    <cellStyle name="常规 4 4 6" xfId="327"/>
    <cellStyle name="常规 4 2 2 6" xfId="328"/>
    <cellStyle name="40% - 强调文字颜色 6 2 3 4" xfId="329"/>
    <cellStyle name="常规 34 2 3 6" xfId="330"/>
    <cellStyle name="_ET_STYLE_NoName_00_ 7" xfId="331"/>
    <cellStyle name="常规 4 4 7" xfId="332"/>
    <cellStyle name="常规 4 2 2 7" xfId="333"/>
    <cellStyle name="40% - 强调文字颜色 6 2 3 5" xfId="334"/>
    <cellStyle name="_ET_STYLE_NoName_00_ 8" xfId="335"/>
    <cellStyle name="20% - 强调文字颜色 1 2 2 5" xfId="336"/>
    <cellStyle name="解释性文本 2 6" xfId="337"/>
    <cellStyle name="_ET_STYLE_NoName_00__2016.1.16最终" xfId="338"/>
    <cellStyle name="常规 9 3 2 3" xfId="339"/>
    <cellStyle name="_ET_STYLE_NoName_00__2016.1.16最终 2" xfId="340"/>
    <cellStyle name="40% - 强调文字颜色 6 2 6" xfId="341"/>
    <cellStyle name="常规 2 2 4 5" xfId="342"/>
    <cellStyle name="常规 14 2_专项报政府3" xfId="343"/>
    <cellStyle name="_ET_STYLE_NoName_00__2016.1.16最终 2 2 2" xfId="344"/>
    <cellStyle name="20% - 强调文字颜色 5 2 2" xfId="345"/>
    <cellStyle name="40% - 强调文字颜色 6 2 7" xfId="346"/>
    <cellStyle name="3232" xfId="347"/>
    <cellStyle name="常规 2 2 4 6" xfId="348"/>
    <cellStyle name="常规 2 2 3 2 3 2" xfId="349"/>
    <cellStyle name="_ET_STYLE_NoName_00__2016.1.16最终 2 2 3" xfId="350"/>
    <cellStyle name="20% - 强调文字颜色 5 2 3" xfId="351"/>
    <cellStyle name="40% - 强调文字颜色 6 2 8" xfId="352"/>
    <cellStyle name="常规 2 2 4 7" xfId="353"/>
    <cellStyle name="常规 2 2 3 2 3 3" xfId="354"/>
    <cellStyle name="_ET_STYLE_NoName_00__2016.1.16最终 2 2 4" xfId="355"/>
    <cellStyle name="20% - 强调文字颜色 5 2 4" xfId="356"/>
    <cellStyle name="40% - 强调文字颜色 6 2 9" xfId="357"/>
    <cellStyle name="常规 2 2 4 8" xfId="358"/>
    <cellStyle name="常规 2 2 3 2 3 4" xfId="359"/>
    <cellStyle name="_ET_STYLE_NoName_00__2016.1.16最终 2 2 5" xfId="360"/>
    <cellStyle name="20% - 强调文字颜色 5 2 5" xfId="361"/>
    <cellStyle name="常规 2 2 4 9" xfId="362"/>
    <cellStyle name="常规 2 2 3 2 3 5" xfId="363"/>
    <cellStyle name="_ET_STYLE_NoName_00__2016.1.16最终 2 2 6" xfId="364"/>
    <cellStyle name="常规 2 2 5 5" xfId="365"/>
    <cellStyle name="_ET_STYLE_NoName_00__2016.1.16最终 2 3 2" xfId="366"/>
    <cellStyle name="常规 2 2 5 6" xfId="367"/>
    <cellStyle name="常规 2 2 3 2 4 2" xfId="368"/>
    <cellStyle name="_ET_STYLE_NoName_00__2016.1.16最终 2 3 3" xfId="369"/>
    <cellStyle name="样式 1 6" xfId="370"/>
    <cellStyle name="警告文本 2 8" xfId="371"/>
    <cellStyle name="常规 10 2 2 4" xfId="372"/>
    <cellStyle name="60% - 强调文字颜色 1 2 4 5" xfId="373"/>
    <cellStyle name="好_Sheet3 2 3" xfId="374"/>
    <cellStyle name="常规 9 3 2 3 4" xfId="375"/>
    <cellStyle name="差_Book1_Book1_Book1 6" xfId="376"/>
    <cellStyle name="_ET_STYLE_NoName_00__2016.1.16最终 2 4" xfId="377"/>
    <cellStyle name="常规 2 2 6 5" xfId="378"/>
    <cellStyle name="_ET_STYLE_NoName_00__2016.1.16最终 2 4 2" xfId="379"/>
    <cellStyle name="20% - 强调文字颜色 3 2 2 3" xfId="380"/>
    <cellStyle name="常规 46 5" xfId="381"/>
    <cellStyle name="0,0_x000d_&#10;NA_x000d_&#10;" xfId="382"/>
    <cellStyle name="60% - 强调文字颜色 3 2 2" xfId="383"/>
    <cellStyle name="常规 2 2 6 6" xfId="384"/>
    <cellStyle name="_ET_STYLE_NoName_00__2016.1.16最终 2 4 3" xfId="385"/>
    <cellStyle name="20% - 强调文字颜色 3 2 2 4" xfId="386"/>
    <cellStyle name="60% - 强调文字颜色 3 2 3" xfId="387"/>
    <cellStyle name="常规 2 2 6 7" xfId="388"/>
    <cellStyle name="_ET_STYLE_NoName_00__2016.1.16最终 2 4 4" xfId="389"/>
    <cellStyle name="20% - 强调文字颜色 3 2 2 5" xfId="390"/>
    <cellStyle name="60% - 强调文字颜色 2 2 3 2" xfId="391"/>
    <cellStyle name="60% - 强调文字颜色 3 2 4" xfId="392"/>
    <cellStyle name="_ET_STYLE_NoName_00__2016.1.16最终 2 4 5" xfId="393"/>
    <cellStyle name="20% - 强调文字颜色 3 2 2 6" xfId="394"/>
    <cellStyle name="60% - 强调文字颜色 2 2 3 3" xfId="395"/>
    <cellStyle name="60% - 强调文字颜色 3 2 5" xfId="396"/>
    <cellStyle name="_ET_STYLE_NoName_00__2016.1.16最终 2 4 6" xfId="397"/>
    <cellStyle name="样式 1 7" xfId="398"/>
    <cellStyle name="强调文字颜色 6 2 3 2" xfId="399"/>
    <cellStyle name="警告文本 2 9" xfId="400"/>
    <cellStyle name="常规 10 2 2 5" xfId="401"/>
    <cellStyle name="60% - 强调文字颜色 1 2 4 6" xfId="402"/>
    <cellStyle name="好_Sheet3 2 4" xfId="403"/>
    <cellStyle name="常规 9 3 2 3 5" xfId="404"/>
    <cellStyle name="_ET_STYLE_NoName_00__2016.1.16最终 2 5" xfId="405"/>
    <cellStyle name="常规 9 3 2 3 6" xfId="406"/>
    <cellStyle name="_ET_STYLE_NoName_00__2016.1.16最终 2 6" xfId="407"/>
    <cellStyle name="_ET_STYLE_NoName_00__2016.1.16最终 2 7" xfId="408"/>
    <cellStyle name="20% - 强调文字颜色 6 2 2 2" xfId="409"/>
    <cellStyle name="_ET_STYLE_NoName_00__2016.1.16最终 2 8" xfId="410"/>
    <cellStyle name="20% - 强调文字颜色 6 2 2 3" xfId="411"/>
    <cellStyle name="_ET_STYLE_NoName_00__2016.1.16最终 2 9" xfId="412"/>
    <cellStyle name="常规 33 2 2" xfId="413"/>
    <cellStyle name="常规 28 2 2" xfId="414"/>
    <cellStyle name="60% - 强调文字颜色 5 2 2 4" xfId="415"/>
    <cellStyle name="_ET_STYLE_NoName_00__2016.1.16最终 2_专项报政府3 3" xfId="416"/>
    <cellStyle name="常规 9 3 2 4" xfId="417"/>
    <cellStyle name="_ET_STYLE_NoName_00__2016.1.16最终 3" xfId="418"/>
    <cellStyle name="常规 9 3 2 4 2" xfId="419"/>
    <cellStyle name="_ET_STYLE_NoName_00__2016.1.16最终 3 2" xfId="420"/>
    <cellStyle name="常规 9 3 2 4 3" xfId="421"/>
    <cellStyle name="_ET_STYLE_NoName_00__2016.1.16最终 3 3" xfId="422"/>
    <cellStyle name="常规 9 3 2 4 4" xfId="423"/>
    <cellStyle name="_ET_STYLE_NoName_00__2016.1.16最终 3 4" xfId="424"/>
    <cellStyle name="常规 9 3 2 4 5" xfId="425"/>
    <cellStyle name="_ET_STYLE_NoName_00__2016.1.16最终 3 5" xfId="426"/>
    <cellStyle name="常规 9 3 2 4 6" xfId="427"/>
    <cellStyle name="_ET_STYLE_NoName_00__2016.1.16最终 3 6" xfId="428"/>
    <cellStyle name="20% - 强调文字颜色 6 2 4 2" xfId="429"/>
    <cellStyle name="常规 9 3 2 5" xfId="430"/>
    <cellStyle name="_ET_STYLE_NoName_00__2016.1.16最终 4" xfId="431"/>
    <cellStyle name="20% - 强调文字颜色 6 2 4 3" xfId="432"/>
    <cellStyle name="常规 9 3 2 6" xfId="433"/>
    <cellStyle name="_ET_STYLE_NoName_00__2016.1.16最终 5" xfId="434"/>
    <cellStyle name="20% - 强调文字颜色 6 2 4 4" xfId="435"/>
    <cellStyle name="常规 9 3 2 7" xfId="436"/>
    <cellStyle name="_ET_STYLE_NoName_00__2016.1.16最终 6" xfId="437"/>
    <cellStyle name="20% - 强调文字颜色 6 2 4 5" xfId="438"/>
    <cellStyle name="常规 9 3 2 8" xfId="439"/>
    <cellStyle name="_ET_STYLE_NoName_00__2016.1.16最终 7" xfId="440"/>
    <cellStyle name="40% - 强调文字颜色 1 2 2 2" xfId="441"/>
    <cellStyle name="_ET_STYLE_NoName_00__Book1" xfId="442"/>
    <cellStyle name="20% - 强调文字颜色 1 2 4 6" xfId="443"/>
    <cellStyle name="_ET_STYLE_NoName_00__Book1_1" xfId="444"/>
    <cellStyle name="60% - 强调文字颜色 6 2 5" xfId="445"/>
    <cellStyle name="_ET_STYLE_NoName_00__乡镇" xfId="446"/>
    <cellStyle name="_乡镇" xfId="447"/>
    <cellStyle name="_行文登记" xfId="448"/>
    <cellStyle name="20% - 强调文字颜色 1 2" xfId="449"/>
    <cellStyle name="20% - 强调文字颜色 1 2 2" xfId="450"/>
    <cellStyle name="40% - 强调文字颜色 2 2 7" xfId="451"/>
    <cellStyle name="60% - 强调文字颜色 2 2 2 5" xfId="452"/>
    <cellStyle name="20% - 强调文字颜色 1 2 2 2" xfId="453"/>
    <cellStyle name="60% - 强调文字颜色 2 2 2 6" xfId="454"/>
    <cellStyle name="20% - 强调文字颜色 1 2 2 3" xfId="455"/>
    <cellStyle name="20% - 强调文字颜色 1 2 2 4" xfId="456"/>
    <cellStyle name="20% - 强调文字颜色 1 2 2 6" xfId="457"/>
    <cellStyle name="20% - 强调文字颜色 1 2 3" xfId="458"/>
    <cellStyle name="40% - 强调文字颜色 2 2 8" xfId="459"/>
    <cellStyle name="S1-3 3" xfId="460"/>
    <cellStyle name="40% - 强调文字颜色 2 2" xfId="461"/>
    <cellStyle name="40% - 强调文字颜色 2 2 2" xfId="462"/>
    <cellStyle name="60% - 强调文字颜色 2 2 3 5" xfId="463"/>
    <cellStyle name="60% - 强调文字颜色 3 2 7" xfId="464"/>
    <cellStyle name="20% - 强调文字颜色 1 2 3 2" xfId="465"/>
    <cellStyle name="40% - 强调文字颜色 2 2 3" xfId="466"/>
    <cellStyle name="60% - 强调文字颜色 2 2 3 6" xfId="467"/>
    <cellStyle name="60% - 强调文字颜色 3 2 8" xfId="468"/>
    <cellStyle name="20% - 强调文字颜色 1 2 3 3" xfId="469"/>
    <cellStyle name="60% - 强调文字颜色 3 2 9" xfId="470"/>
    <cellStyle name="40% - 强调文字颜色 2 2 4" xfId="471"/>
    <cellStyle name="20% - 强调文字颜色 1 2 3 4" xfId="472"/>
    <cellStyle name="40% - 强调文字颜色 2 2 5" xfId="473"/>
    <cellStyle name="20% - 强调文字颜色 1 2 3 5" xfId="474"/>
    <cellStyle name="40% - 强调文字颜色 2 2 6" xfId="475"/>
    <cellStyle name="20% - 强调文字颜色 1 2 3 6" xfId="476"/>
    <cellStyle name="20% - 强调文字颜色 1 2 4" xfId="477"/>
    <cellStyle name="40% - 强调文字颜色 2 2 9" xfId="478"/>
    <cellStyle name="常规 11 2 2 4" xfId="479"/>
    <cellStyle name="60% - 强调文字颜色 2 2 4 5" xfId="480"/>
    <cellStyle name="20% - 强调文字颜色 1 2 4 2" xfId="481"/>
    <cellStyle name="常规 11 2 2 5" xfId="482"/>
    <cellStyle name="60% - 强调文字颜色 2 2 4 6" xfId="483"/>
    <cellStyle name="20% - 强调文字颜色 1 2 4 3" xfId="484"/>
    <cellStyle name="20% - 强调文字颜色 1 2 4 4" xfId="485"/>
    <cellStyle name="20% - 强调文字颜色 1 2 4 5" xfId="486"/>
    <cellStyle name="20% - 强调文字颜色 1 2 5" xfId="487"/>
    <cellStyle name="20% - 强调文字颜色 1 2 6" xfId="488"/>
    <cellStyle name="20% - 强调文字颜色 1 2 7" xfId="489"/>
    <cellStyle name="常规 4 8 4" xfId="490"/>
    <cellStyle name="20% - 强调文字颜色 5 2 2 2" xfId="491"/>
    <cellStyle name="20% - 强调文字颜色 1 2 8" xfId="492"/>
    <cellStyle name="常规 4 8 5" xfId="493"/>
    <cellStyle name="20% - 强调文字颜色 5 2 2 3" xfId="494"/>
    <cellStyle name="20% - 强调文字颜色 1 2 9" xfId="495"/>
    <cellStyle name="20% - 强调文字颜色 3 2 7" xfId="496"/>
    <cellStyle name="常规 2 5 2 8" xfId="497"/>
    <cellStyle name="20% - 强调文字颜色 2 2" xfId="498"/>
    <cellStyle name="20% - 强调文字颜色 2 2 2" xfId="499"/>
    <cellStyle name="40% - 强调文字颜色 3 2 7" xfId="500"/>
    <cellStyle name="40% - 强调文字颜色 3 2 2 5" xfId="501"/>
    <cellStyle name="60% - 强调文字颜色 3 2 2 5" xfId="502"/>
    <cellStyle name="20% - 强调文字颜色 2 2 2 2" xfId="503"/>
    <cellStyle name="60% - 强调文字颜色 3 2 2 6" xfId="504"/>
    <cellStyle name="20% - 强调文字颜色 2 2 2 3" xfId="505"/>
    <cellStyle name="20% - 强调文字颜色 2 2 2 4" xfId="506"/>
    <cellStyle name="20% - 强调文字颜色 2 2 2 5" xfId="507"/>
    <cellStyle name="60% - 强调文字颜色 1 2 3 2" xfId="508"/>
    <cellStyle name="20% - 强调文字颜色 2 2 2 6" xfId="509"/>
    <cellStyle name="20% - 强调文字颜色 2 2 3" xfId="510"/>
    <cellStyle name="40% - 强调文字颜色 3 2 8" xfId="511"/>
    <cellStyle name="40% - 强调文字颜色 3 2 2 6" xfId="512"/>
    <cellStyle name="60% - 强调文字颜色 3 2 3 5" xfId="513"/>
    <cellStyle name="20% - 强调文字颜色 2 2 3 2" xfId="514"/>
    <cellStyle name="60% - 强调文字颜色 3 2 3 6" xfId="515"/>
    <cellStyle name="20% - 强调文字颜色 2 2 3 3" xfId="516"/>
    <cellStyle name="20% - 强调文字颜色 2 2 3 4" xfId="517"/>
    <cellStyle name="20% - 强调文字颜色 2 2 3 5" xfId="518"/>
    <cellStyle name="样式 1 3" xfId="519"/>
    <cellStyle name="警告文本 2 5" xfId="520"/>
    <cellStyle name="60% - 强调文字颜色 1 2 4 2" xfId="521"/>
    <cellStyle name="20% - 强调文字颜色 2 2 3 6" xfId="522"/>
    <cellStyle name="20% - 强调文字颜色 2 2 4" xfId="523"/>
    <cellStyle name="40% - 强调文字颜色 3 2 9" xfId="524"/>
    <cellStyle name="常规 12 2 2 4" xfId="525"/>
    <cellStyle name="60% - 强调文字颜色 3 2 4 5" xfId="526"/>
    <cellStyle name="20% - 强调文字颜色 2 2 4 2" xfId="527"/>
    <cellStyle name="常规 12 2 2 5" xfId="528"/>
    <cellStyle name="60% - 强调文字颜色 3 2 4 6" xfId="529"/>
    <cellStyle name="20% - 强调文字颜色 2 2 4 3" xfId="530"/>
    <cellStyle name="20% - 强调文字颜色 2 2 4 4" xfId="531"/>
    <cellStyle name="20% - 强调文字颜色 2 2 4 5" xfId="532"/>
    <cellStyle name="20% - 强调文字颜色 2 2 4 6" xfId="533"/>
    <cellStyle name="20% - 强调文字颜色 2 2 5" xfId="534"/>
    <cellStyle name="Accent4 - 20% 5" xfId="535"/>
    <cellStyle name="40% - 强调文字颜色 1 2 3 2" xfId="536"/>
    <cellStyle name="20% - 强调文字颜色 2 2 6" xfId="537"/>
    <cellStyle name="Accent4 - 20% 6" xfId="538"/>
    <cellStyle name="40% - 强调文字颜色 1 2 3 3" xfId="539"/>
    <cellStyle name="20% - 强调文字颜色 2 2 7" xfId="540"/>
    <cellStyle name="40% - 强调文字颜色 1 2 3 4" xfId="541"/>
    <cellStyle name="20% - 强调文字颜色 2 2 8" xfId="542"/>
    <cellStyle name="40% - 强调文字颜色 1 2 3 5" xfId="543"/>
    <cellStyle name="20% - 强调文字颜色 2 2 9" xfId="544"/>
    <cellStyle name="20% - 强调文字颜色 4 2 2 5" xfId="545"/>
    <cellStyle name="常规 3 2 5" xfId="546"/>
    <cellStyle name="20% - 强调文字颜色 3 2" xfId="547"/>
    <cellStyle name="常规 46 2 3 5" xfId="548"/>
    <cellStyle name="20% - 强调文字颜色 3 2 2" xfId="549"/>
    <cellStyle name="40% - 强调文字颜色 4 2 7" xfId="550"/>
    <cellStyle name="常规 2 2 6 4" xfId="551"/>
    <cellStyle name="20% - 强调文字颜色 3 2 2 2" xfId="552"/>
    <cellStyle name="常规 9 2_专项报政府3" xfId="553"/>
    <cellStyle name="常规 46 2 3 6" xfId="554"/>
    <cellStyle name="20% - 强调文字颜色 3 2 3" xfId="555"/>
    <cellStyle name="40% - 强调文字颜色 4 2 8" xfId="556"/>
    <cellStyle name="常规 2 2 7 4" xfId="557"/>
    <cellStyle name="20% - 强调文字颜色 3 2 3 2" xfId="558"/>
    <cellStyle name="常规 2 2 7 6" xfId="559"/>
    <cellStyle name="20% - 强调文字颜色 3 2 3 4" xfId="560"/>
    <cellStyle name="常规 2 2 7 7" xfId="561"/>
    <cellStyle name="20% - 强调文字颜色 3 2 3 5" xfId="562"/>
    <cellStyle name="60% - 强调文字颜色 2 2 4 2" xfId="563"/>
    <cellStyle name="20% - 强调文字颜色 3 2 3 6" xfId="564"/>
    <cellStyle name="20% - 强调文字颜色 3 2 4" xfId="565"/>
    <cellStyle name="40% - 强调文字颜色 4 2 9" xfId="566"/>
    <cellStyle name="常规 2 2 8 6" xfId="567"/>
    <cellStyle name="20% - 强调文字颜色 3 2 4 4" xfId="568"/>
    <cellStyle name="Moneda [0]_96 Risk" xfId="569"/>
    <cellStyle name="20% - 强调文字颜色 3 2 4 5" xfId="570"/>
    <cellStyle name="20% - 强调文字颜色 3 2 4 6" xfId="571"/>
    <cellStyle name="20% - 强调文字颜色 3 2 5" xfId="572"/>
    <cellStyle name="20% - 强调文字颜色 3 2 6" xfId="573"/>
    <cellStyle name="60% - 强调文字颜色 3 2 2 2" xfId="574"/>
    <cellStyle name="20% - 强调文字颜色 3 2 8" xfId="575"/>
    <cellStyle name="60% - 强调文字颜色 3 2 2 3" xfId="576"/>
    <cellStyle name="20% - 强调文字颜色 3 2 9" xfId="577"/>
    <cellStyle name="60% - 强调文字颜色 1 2 7" xfId="578"/>
    <cellStyle name="20% - 强调文字颜色 4 2 3 5" xfId="579"/>
    <cellStyle name="常规 3 3 5" xfId="580"/>
    <cellStyle name="20% - 强调文字颜色 4 2" xfId="581"/>
    <cellStyle name="20% - 强调文字颜色 4 2 2" xfId="582"/>
    <cellStyle name="40% - 强调文字颜色 5 2 7" xfId="583"/>
    <cellStyle name="20% - 强调文字颜色 4 2 3" xfId="584"/>
    <cellStyle name="40% - 强调文字颜色 5 2 8" xfId="585"/>
    <cellStyle name="60% - 强调文字颜色 1 2 4" xfId="586"/>
    <cellStyle name="20% - 强调文字颜色 4 2 3 2" xfId="587"/>
    <cellStyle name="ColLevel_0" xfId="588"/>
    <cellStyle name="60% - 强调文字颜色 1 2 5" xfId="589"/>
    <cellStyle name="20% - 强调文字颜色 4 2 3 3" xfId="590"/>
    <cellStyle name="60% - 强调文字颜色 1 2 6" xfId="591"/>
    <cellStyle name="20% - 强调文字颜色 4 2 3 4" xfId="592"/>
    <cellStyle name="60% - 强调文字颜色 3 2 4 2" xfId="593"/>
    <cellStyle name="常规 35 2_专项报政府3" xfId="594"/>
    <cellStyle name="60% - 强调文字颜色 1 2 8" xfId="595"/>
    <cellStyle name="20% - 强调文字颜色 4 2 3 6" xfId="596"/>
    <cellStyle name="20% - 强调文字颜色 4 2 4" xfId="597"/>
    <cellStyle name="40% - 强调文字颜色 5 2 9" xfId="598"/>
    <cellStyle name="20% - 强调文字颜色 4 2 4 2" xfId="599"/>
    <cellStyle name="20% - 强调文字颜色 4 2 4 4" xfId="600"/>
    <cellStyle name="常规 3 4 5" xfId="601"/>
    <cellStyle name="20% - 强调文字颜色 5 2" xfId="602"/>
    <cellStyle name="20% - 强调文字颜色 4 2 4 5" xfId="603"/>
    <cellStyle name="20% - 强调文字颜色 4 2 4 6" xfId="604"/>
    <cellStyle name="20% - 强调文字颜色 4 2 5" xfId="605"/>
    <cellStyle name="20% - 强调文字颜色 4 2 6" xfId="606"/>
    <cellStyle name="常规 10 3 2" xfId="607"/>
    <cellStyle name="20% - 强调文字颜色 4 2 7" xfId="608"/>
    <cellStyle name="常规 10 3 3" xfId="609"/>
    <cellStyle name="20% - 强调文字颜色 4 2 8" xfId="610"/>
    <cellStyle name="常规 10 3 4" xfId="611"/>
    <cellStyle name="20% - 强调文字颜色 4 2 9" xfId="612"/>
    <cellStyle name="常规 4 8 6" xfId="613"/>
    <cellStyle name="20% - 强调文字颜色 5 2 2 4" xfId="614"/>
    <cellStyle name="20% - 强调文字颜色 5 2 2 5" xfId="615"/>
    <cellStyle name="20% - 强调文字颜色 5 2 2 6" xfId="616"/>
    <cellStyle name="常规 31 2 7" xfId="617"/>
    <cellStyle name="常规 26 2 7" xfId="618"/>
    <cellStyle name="20% - 强调文字颜色 5 2 3 2" xfId="619"/>
    <cellStyle name="Accent6 - 20% 6" xfId="620"/>
    <cellStyle name="20% - 强调文字颜色 6 2 5" xfId="621"/>
    <cellStyle name="20% - 强调文字颜色 5 2 4 2" xfId="622"/>
    <cellStyle name="Accent3 - 40%" xfId="623"/>
    <cellStyle name="20% - 强调文字颜色 6 2 6" xfId="624"/>
    <cellStyle name="Mon閠aire [0]_!!!GO" xfId="625"/>
    <cellStyle name="20% - 强调文字颜色 5 2 4 3" xfId="626"/>
    <cellStyle name="常规 12 3 2" xfId="627"/>
    <cellStyle name="20% - 强调文字颜色 6 2 7" xfId="628"/>
    <cellStyle name="20% - 强调文字颜色 5 2 4 4" xfId="629"/>
    <cellStyle name="常规 12 3 3" xfId="630"/>
    <cellStyle name="20% - 强调文字颜色 6 2 8" xfId="631"/>
    <cellStyle name="20% - 强调文字颜色 5 2 4 5" xfId="632"/>
    <cellStyle name="20% - 强调文字颜色 5 2 6" xfId="633"/>
    <cellStyle name="常规 11 3 2" xfId="634"/>
    <cellStyle name="20% - 强调文字颜色 5 2 7" xfId="635"/>
    <cellStyle name="常规 11 3 3" xfId="636"/>
    <cellStyle name="20% - 强调文字颜色 5 2 8" xfId="637"/>
    <cellStyle name="常规 11 3 4" xfId="638"/>
    <cellStyle name="20% - 强调文字颜色 5 2 9" xfId="639"/>
    <cellStyle name="常规 3 5 5" xfId="640"/>
    <cellStyle name="20% - 强调文字颜色 6 2" xfId="641"/>
    <cellStyle name="常规 13 7" xfId="642"/>
    <cellStyle name="Accent6 - 20% 3" xfId="643"/>
    <cellStyle name="20% - 强调文字颜色 6 2 2" xfId="644"/>
    <cellStyle name="20% - 强调文字颜色 6 2 2 4" xfId="645"/>
    <cellStyle name="20% - 强调文字颜色 6 2 2 5" xfId="646"/>
    <cellStyle name="20% - 强调文字颜色 6 2 2 6" xfId="647"/>
    <cellStyle name="常规 13 8" xfId="648"/>
    <cellStyle name="Accent6 - 20% 4" xfId="649"/>
    <cellStyle name="20% - 强调文字颜色 6 2 3" xfId="650"/>
    <cellStyle name="20% - 强调文字颜色 6 2 3 2" xfId="651"/>
    <cellStyle name="Accent2_Book1" xfId="652"/>
    <cellStyle name="20% - 强调文字颜色 6 2 3 3" xfId="653"/>
    <cellStyle name="20% - 强调文字颜色 6 2 3 4" xfId="654"/>
    <cellStyle name="20% - 强调文字颜色 6 2 3 5" xfId="655"/>
    <cellStyle name="好_Book1_1 2" xfId="656"/>
    <cellStyle name="20% - 强调文字颜色 6 2 3 6" xfId="657"/>
    <cellStyle name="常规 13 9" xfId="658"/>
    <cellStyle name="Accent6 - 20% 5" xfId="659"/>
    <cellStyle name="20% - 强调文字颜色 6 2 4" xfId="660"/>
    <cellStyle name="S1-2 3" xfId="661"/>
    <cellStyle name="40% - 强调文字颜色 1 2" xfId="662"/>
    <cellStyle name="40% - 强调文字颜色 1 2 2" xfId="663"/>
    <cellStyle name="60% - 强调文字颜色 2 2 7" xfId="664"/>
    <cellStyle name="常规 5 7" xfId="665"/>
    <cellStyle name="常规 4 3 5" xfId="666"/>
    <cellStyle name="40% - 强调文字颜色 6 2 2 3" xfId="667"/>
    <cellStyle name="40% - 强调文字颜色 1 2 2 3" xfId="668"/>
    <cellStyle name="40% - 强调文字颜色 1 2 2 4" xfId="669"/>
    <cellStyle name="40% - 强调文字颜色 1 2 2 5" xfId="670"/>
    <cellStyle name="40% - 强调文字颜色 1 2 2 6" xfId="671"/>
    <cellStyle name="40% - 强调文字颜色 1 2 3" xfId="672"/>
    <cellStyle name="60% - 强调文字颜色 2 2 8" xfId="673"/>
    <cellStyle name="常规 5 8" xfId="674"/>
    <cellStyle name="常规 4 3 6" xfId="675"/>
    <cellStyle name="40% - 强调文字颜色 6 2 2 4" xfId="676"/>
    <cellStyle name="40% - 强调文字颜色 1 2 3 6" xfId="677"/>
    <cellStyle name="40% - 强调文字颜色 1 2 4" xfId="678"/>
    <cellStyle name="60% - 强调文字颜色 2 2 9" xfId="679"/>
    <cellStyle name="常规 5 9" xfId="680"/>
    <cellStyle name="常规 4 3 7" xfId="681"/>
    <cellStyle name="40% - 强调文字颜色 6 2 2 5" xfId="682"/>
    <cellStyle name="40% - 强调文字颜色 1 2 4 3" xfId="683"/>
    <cellStyle name="标题 1 2" xfId="684"/>
    <cellStyle name="40% - 强调文字颜色 1 2 4 4" xfId="685"/>
    <cellStyle name="40% - 强调文字颜色 1 2 4 5" xfId="686"/>
    <cellStyle name="40% - 强调文字颜色 1 2 4 6" xfId="687"/>
    <cellStyle name="常规 4 3 8" xfId="688"/>
    <cellStyle name="40% - 强调文字颜色 6 2 2 6" xfId="689"/>
    <cellStyle name="40% - 强调文字颜色 1 2 5" xfId="690"/>
    <cellStyle name="常规 42 2" xfId="691"/>
    <cellStyle name="常规 37 2" xfId="692"/>
    <cellStyle name="40% - 强调文字颜色 1 2 6" xfId="693"/>
    <cellStyle name="常规 42 3" xfId="694"/>
    <cellStyle name="常规 37 3" xfId="695"/>
    <cellStyle name="Percent_!!!GO" xfId="696"/>
    <cellStyle name="40% - 强调文字颜色 1 2 7" xfId="697"/>
    <cellStyle name="40% - 强调文字颜色 2 2 2 2" xfId="698"/>
    <cellStyle name="40% - 强调文字颜色 2 2 2 3" xfId="699"/>
    <cellStyle name="40% - 强调文字颜色 2 2 2 4" xfId="700"/>
    <cellStyle name="40% - 强调文字颜色 2 2 2 5" xfId="701"/>
    <cellStyle name="40% - 强调文字颜色 2 2 2 6" xfId="702"/>
    <cellStyle name="40% - 强调文字颜色 2 2 3 2" xfId="703"/>
    <cellStyle name="40% - 强调文字颜色 2 2 3 3" xfId="704"/>
    <cellStyle name="40% - 强调文字颜色 2 2 3 4" xfId="705"/>
    <cellStyle name="40% - 强调文字颜色 2 2 3 5" xfId="706"/>
    <cellStyle name="40% - 强调文字颜色 2 2 3 6" xfId="707"/>
    <cellStyle name="40% - 强调文字颜色 2 2 4 2" xfId="708"/>
    <cellStyle name="40% - 强调文字颜色 2 2 4 3" xfId="709"/>
    <cellStyle name="40% - 强调文字颜色 2 2 4 4" xfId="710"/>
    <cellStyle name="40% - 强调文字颜色 2 2 4 5" xfId="711"/>
    <cellStyle name="40% - 强调文字颜色 2 2 4 6" xfId="712"/>
    <cellStyle name="常规 31 2 2" xfId="713"/>
    <cellStyle name="常规 26 2 2" xfId="714"/>
    <cellStyle name="S1-4 3" xfId="715"/>
    <cellStyle name="40% - 强调文字颜色 3 2" xfId="716"/>
    <cellStyle name="常规 46 2 5" xfId="717"/>
    <cellStyle name="40% - 强调文字颜色 3 2 3 2" xfId="718"/>
    <cellStyle name="常规 46 2 6" xfId="719"/>
    <cellStyle name="40% - 强调文字颜色 3 2 3 3" xfId="720"/>
    <cellStyle name="常规 46 2 7" xfId="721"/>
    <cellStyle name="40% - 强调文字颜色 3 2 3 4" xfId="722"/>
    <cellStyle name="常规 46 2 8" xfId="723"/>
    <cellStyle name="40% - 强调文字颜色 3 2 3 5" xfId="724"/>
    <cellStyle name="常规 46 2 9" xfId="725"/>
    <cellStyle name="40% - 强调文字颜色 3 2 3 6" xfId="726"/>
    <cellStyle name="常规 46 3 5" xfId="727"/>
    <cellStyle name="40% - 强调文字颜色 3 2 4 2" xfId="728"/>
    <cellStyle name="常规 46 3 6" xfId="729"/>
    <cellStyle name="40% - 强调文字颜色 3 2 4 3" xfId="730"/>
    <cellStyle name="常规 2 2 2 2 2 2" xfId="731"/>
    <cellStyle name="40% - 强调文字颜色 3 2 4 4" xfId="732"/>
    <cellStyle name="常规 2 2 2 2 2 4" xfId="733"/>
    <cellStyle name="40% - 强调文字颜色 3 2 4 6" xfId="734"/>
    <cellStyle name="40% - 强调文字颜色 4 2 2 2" xfId="735"/>
    <cellStyle name="40% - 强调文字颜色 4 2 2 3" xfId="736"/>
    <cellStyle name="千位分隔 2 2 3 2" xfId="737"/>
    <cellStyle name="40% - 强调文字颜色 4 2 2 4" xfId="738"/>
    <cellStyle name="千位分隔 2 2 3 3" xfId="739"/>
    <cellStyle name="40% - 强调文字颜色 4 2 2 5" xfId="740"/>
    <cellStyle name="千位分隔 2 2 3 4" xfId="741"/>
    <cellStyle name="40% - 强调文字颜色 4 2 2 6" xfId="742"/>
    <cellStyle name="常规 2 2 3 4" xfId="743"/>
    <cellStyle name="40% - 强调文字颜色 4 2 4 2" xfId="744"/>
    <cellStyle name="常规 2 2 3 5" xfId="745"/>
    <cellStyle name="40% - 强调文字颜色 4 2 4 3" xfId="746"/>
    <cellStyle name="常规 2 2 3 6" xfId="747"/>
    <cellStyle name="常规 2 2 3 2 2 2" xfId="748"/>
    <cellStyle name="40% - 强调文字颜色 4 2 4 4" xfId="749"/>
    <cellStyle name="常规 2 2 3 7" xfId="750"/>
    <cellStyle name="常规 2 2 3 2 2 3" xfId="751"/>
    <cellStyle name="40% - 强调文字颜色 4 2 4 5" xfId="752"/>
    <cellStyle name="常规 2 2 3 8" xfId="753"/>
    <cellStyle name="常规 2 2 3 2 2 4" xfId="754"/>
    <cellStyle name="40% - 强调文字颜色 4 2 4 6" xfId="755"/>
    <cellStyle name="常规 46 2 3 4" xfId="756"/>
    <cellStyle name="40% - 强调文字颜色 4 2 6" xfId="757"/>
    <cellStyle name="好 2 3" xfId="758"/>
    <cellStyle name="S1-6 3" xfId="759"/>
    <cellStyle name="40% - 强调文字颜色 5 2" xfId="760"/>
    <cellStyle name="好 2 3 2" xfId="761"/>
    <cellStyle name="60% - 强调文字颜色 6 2 7" xfId="762"/>
    <cellStyle name="40% - 强调文字颜色 5 2 2" xfId="763"/>
    <cellStyle name="40% - 强调文字颜色 5 2 2 2" xfId="764"/>
    <cellStyle name="40% - 强调文字颜色 5 2 2 3" xfId="765"/>
    <cellStyle name="好 2 3 3" xfId="766"/>
    <cellStyle name="60% - 强调文字颜色 6 2 8" xfId="767"/>
    <cellStyle name="40% - 强调文字颜色 5 2 3" xfId="768"/>
    <cellStyle name="常规 3 2 2 4" xfId="769"/>
    <cellStyle name="差_Sheet3 2 4" xfId="770"/>
    <cellStyle name="40% - 强调文字颜色 5 2 3 2" xfId="771"/>
    <cellStyle name="常规 3 2 2 5" xfId="772"/>
    <cellStyle name="40% - 强调文字颜色 5 2 3 3" xfId="773"/>
    <cellStyle name="常规 3 2 2 6" xfId="774"/>
    <cellStyle name="40% - 强调文字颜色 5 2 3 4" xfId="775"/>
    <cellStyle name="常规 3 2 2 7" xfId="776"/>
    <cellStyle name="40% - 强调文字颜色 5 2 3 5" xfId="777"/>
    <cellStyle name="常规 3 2 2 8" xfId="778"/>
    <cellStyle name="40% - 强调文字颜色 5 2 3 6" xfId="779"/>
    <cellStyle name="好 2 3 4" xfId="780"/>
    <cellStyle name="60% - 强调文字颜色 6 2 9" xfId="781"/>
    <cellStyle name="40% - 强调文字颜色 5 2 4" xfId="782"/>
    <cellStyle name="常规 3 2 3 4" xfId="783"/>
    <cellStyle name="Accent2 - 20% 4" xfId="784"/>
    <cellStyle name="40% - 强调文字颜色 5 2 4 2" xfId="785"/>
    <cellStyle name="常规 3 2 3 5" xfId="786"/>
    <cellStyle name="Accent2 - 20% 5" xfId="787"/>
    <cellStyle name="40% - 强调文字颜色 5 2 4 3" xfId="788"/>
    <cellStyle name="常规 3 2 3 6" xfId="789"/>
    <cellStyle name="Accent2 - 20% 6" xfId="790"/>
    <cellStyle name="40% - 强调文字颜色 5 2 4 4" xfId="791"/>
    <cellStyle name="40% - 强调文字颜色 5 2 4 5" xfId="792"/>
    <cellStyle name="40% - 强调文字颜色 5 2 4 6" xfId="793"/>
    <cellStyle name="好 2 3 5" xfId="794"/>
    <cellStyle name="40% - 强调文字颜色 5 2 5" xfId="795"/>
    <cellStyle name="好 2 3 6" xfId="796"/>
    <cellStyle name="40% - 强调文字颜色 5 2 6" xfId="797"/>
    <cellStyle name="40% - 强调文字颜色 6 2" xfId="798"/>
    <cellStyle name="40% - 强调文字颜色 6 2 4 6" xfId="799"/>
    <cellStyle name="40% - 强调文字颜色 6 2 2" xfId="800"/>
    <cellStyle name="60% - 强调文字颜色 2 2 6" xfId="801"/>
    <cellStyle name="常规 5 6" xfId="802"/>
    <cellStyle name="常规 4 3 4" xfId="803"/>
    <cellStyle name="常规 2 6 4 7" xfId="804"/>
    <cellStyle name="40% - 强调文字颜色 6 2 2 2" xfId="805"/>
    <cellStyle name="40% - 强调文字颜色 6 2 3" xfId="806"/>
    <cellStyle name="40% - 强调文字颜色 6 2 4" xfId="807"/>
    <cellStyle name="常规 7 6" xfId="808"/>
    <cellStyle name="常规 4 5 4" xfId="809"/>
    <cellStyle name="常规 4 2 3 4" xfId="810"/>
    <cellStyle name="40% - 强调文字颜色 6 2 4 2" xfId="811"/>
    <cellStyle name="常规 7 7" xfId="812"/>
    <cellStyle name="常规 4 5 5" xfId="813"/>
    <cellStyle name="常规 4 2 3 5" xfId="814"/>
    <cellStyle name="40% - 强调文字颜色 6 2 4 3" xfId="815"/>
    <cellStyle name="常规 7 8" xfId="816"/>
    <cellStyle name="常规 4 5 6" xfId="817"/>
    <cellStyle name="常规 4 2 3 6" xfId="818"/>
    <cellStyle name="40% - 强调文字颜色 6 2 4 4" xfId="819"/>
    <cellStyle name="常规 4 2 3 7" xfId="820"/>
    <cellStyle name="40% - 强调文字颜色 6 2 4 5" xfId="821"/>
    <cellStyle name="40% - 强调文字颜色 6 2 5" xfId="822"/>
    <cellStyle name="60% - 强调文字颜色 3 2 3 3" xfId="823"/>
    <cellStyle name="60% - 强调文字颜色 1 2" xfId="824"/>
    <cellStyle name="60% - 强调文字颜色 1 2 2" xfId="825"/>
    <cellStyle name="60% - 强调文字颜色 1 2 2 2" xfId="826"/>
    <cellStyle name="60% - 强调文字颜色 1 2 2 3" xfId="827"/>
    <cellStyle name="60% - 强调文字颜色 1 2 2 4" xfId="828"/>
    <cellStyle name="60% - 强调文字颜色 1 2 2 5" xfId="829"/>
    <cellStyle name="60% - 强调文字颜色 1 2 2 6" xfId="830"/>
    <cellStyle name="60% - 强调文字颜色 1 2 3" xfId="831"/>
    <cellStyle name="60% - 强调文字颜色 1 2 3 3" xfId="832"/>
    <cellStyle name="60% - 强调文字颜色 1 2 3 4" xfId="833"/>
    <cellStyle name="60% - 强调文字颜色 1 2 3 5" xfId="834"/>
    <cellStyle name="强调文字颜色 6 2 2 2" xfId="835"/>
    <cellStyle name="60% - 强调文字颜色 1 2 3 6" xfId="836"/>
    <cellStyle name="常规 12 2 2 2" xfId="837"/>
    <cellStyle name="60% - 强调文字颜色 3 2 4 3" xfId="838"/>
    <cellStyle name="60% - 强调文字颜色 2 2" xfId="839"/>
    <cellStyle name="60% - 强调文字颜色 1 2 9" xfId="840"/>
    <cellStyle name="60% - 强调文字颜色 2 2 3" xfId="841"/>
    <cellStyle name="60% - 强调文字颜色 2 2 3 4" xfId="842"/>
    <cellStyle name="60% - 强调文字颜色 3 2 6" xfId="843"/>
    <cellStyle name="60% - 强调文字颜色 2 2 4" xfId="844"/>
    <cellStyle name="常规 11 2 2 2" xfId="845"/>
    <cellStyle name="60% - 强调文字颜色 2 2 4 3" xfId="846"/>
    <cellStyle name="常规 11 2 2 3" xfId="847"/>
    <cellStyle name="60% - 强调文字颜色 2 2 4 4" xfId="848"/>
    <cellStyle name="60% - 强调文字颜色 2 2 5" xfId="849"/>
    <cellStyle name="60% - 强调文字颜色 3 2" xfId="850"/>
    <cellStyle name="60% - 强调文字颜色 3 2 2 4" xfId="851"/>
    <cellStyle name="60% - 强调文字颜色 3 2 3 4" xfId="852"/>
    <cellStyle name="60% - 强调文字颜色 4 2" xfId="853"/>
    <cellStyle name="60% - 强调文字颜色 4 2 2" xfId="854"/>
    <cellStyle name="60% - 强调文字颜色 4 2 2 2" xfId="855"/>
    <cellStyle name="60% - 强调文字颜色 4 2 2 3" xfId="856"/>
    <cellStyle name="60% - 强调文字颜色 4 2 2 4" xfId="857"/>
    <cellStyle name="60% - 强调文字颜色 4 2 2 5" xfId="858"/>
    <cellStyle name="60% - 强调文字颜色 4 2 2 6" xfId="859"/>
    <cellStyle name="60% - 强调文字颜色 4 2 3" xfId="860"/>
    <cellStyle name="60% - 强调文字颜色 4 2 3 2" xfId="861"/>
    <cellStyle name="60% - 强调文字颜色 4 2 3 3" xfId="862"/>
    <cellStyle name="60% - 强调文字颜色 4 2 3 4" xfId="863"/>
    <cellStyle name="60% - 强调文字颜色 4 2 3 5" xfId="864"/>
    <cellStyle name="60% - 强调文字颜色 4 2 3 6" xfId="865"/>
    <cellStyle name="60% - 强调文字颜色 4 2 4" xfId="866"/>
    <cellStyle name="60% - 强调文字颜色 4 2 4 2" xfId="867"/>
    <cellStyle name="常规 13 2 2 2" xfId="868"/>
    <cellStyle name="60% - 强调文字颜色 4 2 4 3" xfId="869"/>
    <cellStyle name="常规 13 2 2 3" xfId="870"/>
    <cellStyle name="60% - 强调文字颜色 4 2 4 4" xfId="871"/>
    <cellStyle name="常规 13 2 2 4" xfId="872"/>
    <cellStyle name="60% - 强调文字颜色 4 2 4 5" xfId="873"/>
    <cellStyle name="常规 13 2 2 5" xfId="874"/>
    <cellStyle name="60% - 强调文字颜色 4 2 4 6" xfId="875"/>
    <cellStyle name="60% - 强调文字颜色 4 2 5" xfId="876"/>
    <cellStyle name="60% - 强调文字颜色 4 2 6" xfId="877"/>
    <cellStyle name="常规 30 2 2 5" xfId="878"/>
    <cellStyle name="常规 25 2 2 5" xfId="879"/>
    <cellStyle name="60% - 强调文字颜色 5 2" xfId="880"/>
    <cellStyle name="60% - 强调文字颜色 5 2 2" xfId="881"/>
    <cellStyle name="60% - 强调文字颜色 5 2 2 2" xfId="882"/>
    <cellStyle name="60% - 强调文字颜色 5 2 3" xfId="883"/>
    <cellStyle name="60% - 强调文字颜色 5 2 3 2" xfId="884"/>
    <cellStyle name="60% - 强调文字颜色 5 2 3 3" xfId="885"/>
    <cellStyle name="常规 33 3 2" xfId="886"/>
    <cellStyle name="常规 28 3 2" xfId="887"/>
    <cellStyle name="60% - 强调文字颜色 5 2 3 4" xfId="888"/>
    <cellStyle name="常规 33 3 3" xfId="889"/>
    <cellStyle name="常规 28 3 3" xfId="890"/>
    <cellStyle name="60% - 强调文字颜色 5 2 3 5" xfId="891"/>
    <cellStyle name="常规 33 3 4" xfId="892"/>
    <cellStyle name="常规 28 3 4" xfId="893"/>
    <cellStyle name="60% - 强调文字颜色 5 2 3 6" xfId="894"/>
    <cellStyle name="60% - 强调文字颜色 5 2 4" xfId="895"/>
    <cellStyle name="60% - 强调文字颜色 5 2 4 2" xfId="896"/>
    <cellStyle name="常规 14 2 2 2" xfId="897"/>
    <cellStyle name="60% - 强调文字颜色 5 2 4 3" xfId="898"/>
    <cellStyle name="常规 14 2 2 3" xfId="899"/>
    <cellStyle name="60% - 强调文字颜色 5 2 4 4" xfId="900"/>
    <cellStyle name="常规 14 2 2 4" xfId="901"/>
    <cellStyle name="60% - 强调文字颜色 5 2 4 5" xfId="902"/>
    <cellStyle name="常规 14 2 2 5" xfId="903"/>
    <cellStyle name="60% - 强调文字颜色 5 2 4 6" xfId="904"/>
    <cellStyle name="解释性文本 2 2 2" xfId="905"/>
    <cellStyle name="60% - 强调文字颜色 5 2 5" xfId="906"/>
    <cellStyle name="解释性文本 2 2 3" xfId="907"/>
    <cellStyle name="60% - 强调文字颜色 5 2 6" xfId="908"/>
    <cellStyle name="常规 30 2 3 5" xfId="909"/>
    <cellStyle name="常规 25 2 3 5" xfId="910"/>
    <cellStyle name="60% - 强调文字颜色 6 2" xfId="911"/>
    <cellStyle name="常规 14 2 3 5" xfId="912"/>
    <cellStyle name="60% - 强调文字颜色 6 2 2" xfId="913"/>
    <cellStyle name="60% - 强调文字颜色 6 2 2 2" xfId="914"/>
    <cellStyle name="60% - 强调文字颜色 6 2 2 3" xfId="915"/>
    <cellStyle name="60% - 强调文字颜色 6 2 2 4" xfId="916"/>
    <cellStyle name="60% - 强调文字颜色 6 2 2 5" xfId="917"/>
    <cellStyle name="60% - 强调文字颜色 6 2 2 6" xfId="918"/>
    <cellStyle name="常规 14 2 3 6" xfId="919"/>
    <cellStyle name="60% - 强调文字颜色 6 2 3" xfId="920"/>
    <cellStyle name="60% - 强调文字颜色 6 2 3 2" xfId="921"/>
    <cellStyle name="60% - 强调文字颜色 6 2 3 3" xfId="922"/>
    <cellStyle name="60% - 强调文字颜色 6 2 3 4" xfId="923"/>
    <cellStyle name="60% - 强调文字颜色 6 2 3 5" xfId="924"/>
    <cellStyle name="60% - 强调文字颜色 6 2 4" xfId="925"/>
    <cellStyle name="60% - 强调文字颜色 6 2 4 2" xfId="926"/>
    <cellStyle name="常规 20 2 2 2" xfId="927"/>
    <cellStyle name="常规 15 2 2 2" xfId="928"/>
    <cellStyle name="60% - 强调文字颜色 6 2 4 3" xfId="929"/>
    <cellStyle name="常规 20 2 2 3" xfId="930"/>
    <cellStyle name="常规 15 2 2 3" xfId="931"/>
    <cellStyle name="60% - 强调文字颜色 6 2 4 4" xfId="932"/>
    <cellStyle name="常规 20 2 2 4" xfId="933"/>
    <cellStyle name="常规 15 2 2 4" xfId="934"/>
    <cellStyle name="60% - 强调文字颜色 6 2 4 5" xfId="935"/>
    <cellStyle name="常规 20 2 2 5" xfId="936"/>
    <cellStyle name="常规 15 2 2 5" xfId="937"/>
    <cellStyle name="60% - 强调文字颜色 6 2 4 6" xfId="938"/>
    <cellStyle name="60% - 强调文字颜色 6 2 6" xfId="939"/>
    <cellStyle name="6mal" xfId="940"/>
    <cellStyle name="常规 10 6" xfId="941"/>
    <cellStyle name="Accent1" xfId="942"/>
    <cellStyle name="强调文字颜色 2 2 2" xfId="943"/>
    <cellStyle name="常规 2 5 2 3 3" xfId="944"/>
    <cellStyle name="Accent1 - 20%" xfId="945"/>
    <cellStyle name="强调文字颜色 2 2 2 2" xfId="946"/>
    <cellStyle name="Accent1 - 20% 2" xfId="947"/>
    <cellStyle name="强调文字颜色 2 2 2 3" xfId="948"/>
    <cellStyle name="Accent1 - 20% 3" xfId="949"/>
    <cellStyle name="强调文字颜色 2 2 2 4" xfId="950"/>
    <cellStyle name="Accent1 - 20% 4" xfId="951"/>
    <cellStyle name="强调文字颜色 2 2 2 5" xfId="952"/>
    <cellStyle name="Accent1 - 20% 5" xfId="953"/>
    <cellStyle name="强调文字颜色 2 2 2 6" xfId="954"/>
    <cellStyle name="Accent1 - 20% 6" xfId="955"/>
    <cellStyle name="Accent1 - 40%" xfId="956"/>
    <cellStyle name="Accent1 - 40% 2" xfId="957"/>
    <cellStyle name="常规 41 2 3 2" xfId="958"/>
    <cellStyle name="常规 36 2 3 2" xfId="959"/>
    <cellStyle name="Accent1 - 40% 3" xfId="960"/>
    <cellStyle name="常规 41 2 3 3" xfId="961"/>
    <cellStyle name="常规 36 2 3 3" xfId="962"/>
    <cellStyle name="Accent1 - 40% 4" xfId="963"/>
    <cellStyle name="常规 41 2 3 4" xfId="964"/>
    <cellStyle name="常规 36 2 3 4" xfId="965"/>
    <cellStyle name="Accent1 - 40% 5" xfId="966"/>
    <cellStyle name="常规 41 2 3 5" xfId="967"/>
    <cellStyle name="常规 36 2 3 5" xfId="968"/>
    <cellStyle name="Accent1 - 40% 6" xfId="969"/>
    <cellStyle name="Accent1 - 60%" xfId="970"/>
    <cellStyle name="Accent1 - 60% 2" xfId="971"/>
    <cellStyle name="Accent1 - 60% 3" xfId="972"/>
    <cellStyle name="Accent1 - 60% 4" xfId="973"/>
    <cellStyle name="Accent1 - 60% 5" xfId="974"/>
    <cellStyle name="Accent1 - 60% 6" xfId="975"/>
    <cellStyle name="Accent1 2" xfId="976"/>
    <cellStyle name="Accent1 3" xfId="977"/>
    <cellStyle name="Accent1 4" xfId="978"/>
    <cellStyle name="Accent1 5" xfId="979"/>
    <cellStyle name="常规 2 2 3 2" xfId="980"/>
    <cellStyle name="Accent1 6" xfId="981"/>
    <cellStyle name="常规 10 7" xfId="982"/>
    <cellStyle name="Accent2" xfId="983"/>
    <cellStyle name="常规 3 2 3" xfId="984"/>
    <cellStyle name="常规 2 5 3 6" xfId="985"/>
    <cellStyle name="Accent2 - 20%" xfId="986"/>
    <cellStyle name="常规 3 2 3 2" xfId="987"/>
    <cellStyle name="Accent2 - 20% 2" xfId="988"/>
    <cellStyle name="常规 3 2 3 3" xfId="989"/>
    <cellStyle name="Accent2 - 20% 3" xfId="990"/>
    <cellStyle name="样式 1 2 3" xfId="991"/>
    <cellStyle name="警告文本 2 4 3" xfId="992"/>
    <cellStyle name="常规 3 4 3 2" xfId="993"/>
    <cellStyle name="Accent2 - 40% 2" xfId="994"/>
    <cellStyle name="样式 1 2 4" xfId="995"/>
    <cellStyle name="警告文本 2 4 4" xfId="996"/>
    <cellStyle name="常规 3 4 3 3" xfId="997"/>
    <cellStyle name="Accent2 - 40% 3" xfId="998"/>
    <cellStyle name="样式 1 2 5" xfId="999"/>
    <cellStyle name="警告文本 2 4 5" xfId="1000"/>
    <cellStyle name="常规 3 4 3 4" xfId="1001"/>
    <cellStyle name="Accent2 - 40% 4" xfId="1002"/>
    <cellStyle name="样式 1 2 6" xfId="1003"/>
    <cellStyle name="警告文本 2 4 6" xfId="1004"/>
    <cellStyle name="常规 3 4 3 5" xfId="1005"/>
    <cellStyle name="Accent2 - 40% 5" xfId="1006"/>
    <cellStyle name="样式 1 2 7" xfId="1007"/>
    <cellStyle name="常规 3 4 3 6" xfId="1008"/>
    <cellStyle name="Accent2 - 40% 6" xfId="1009"/>
    <cellStyle name="常规 3 6 3" xfId="1010"/>
    <cellStyle name="Accent2 - 60%" xfId="1011"/>
    <cellStyle name="Accent2 - 60% 2" xfId="1012"/>
    <cellStyle name="Accent2 - 60% 3" xfId="1013"/>
    <cellStyle name="Accent2 - 60% 4" xfId="1014"/>
    <cellStyle name="Accent2 - 60% 5" xfId="1015"/>
    <cellStyle name="Accent2 - 60% 6" xfId="1016"/>
    <cellStyle name="Accent2 2" xfId="1017"/>
    <cellStyle name="常规 45 2 2 2" xfId="1018"/>
    <cellStyle name="Accent2 3" xfId="1019"/>
    <cellStyle name="常规 45 2 2 3" xfId="1020"/>
    <cellStyle name="Accent2 4" xfId="1021"/>
    <cellStyle name="常规 45 2 2 4" xfId="1022"/>
    <cellStyle name="差_Sheet1_债务" xfId="1023"/>
    <cellStyle name="Accent2 5" xfId="1024"/>
    <cellStyle name="常规 45 2 2 5" xfId="1025"/>
    <cellStyle name="常规 2 2 4 2" xfId="1026"/>
    <cellStyle name="Accent2 6" xfId="1027"/>
    <cellStyle name="常规 10 8" xfId="1028"/>
    <cellStyle name="Accent3" xfId="1029"/>
    <cellStyle name="Accent3 - 20%" xfId="1030"/>
    <cellStyle name="Accent3 - 20% 2" xfId="1031"/>
    <cellStyle name="Accent3 - 20% 3" xfId="1032"/>
    <cellStyle name="Accent3 - 20% 4" xfId="1033"/>
    <cellStyle name="Accent3 - 20% 5" xfId="1034"/>
    <cellStyle name="Accent3 - 20% 6" xfId="1035"/>
    <cellStyle name="Accent3 - 40% 2" xfId="1036"/>
    <cellStyle name="Accent3 - 40% 3" xfId="1037"/>
    <cellStyle name="常规 32 2 2 2" xfId="1038"/>
    <cellStyle name="常规 27 2 2 2" xfId="1039"/>
    <cellStyle name="Accent3 - 40% 4" xfId="1040"/>
    <cellStyle name="常规 32 2 2 3" xfId="1041"/>
    <cellStyle name="常规 27 2 2 3" xfId="1042"/>
    <cellStyle name="Accent3 - 40% 5" xfId="1043"/>
    <cellStyle name="常规 32 2 2 4" xfId="1044"/>
    <cellStyle name="常规 27 2 2 4" xfId="1045"/>
    <cellStyle name="Accent3 - 40% 6" xfId="1046"/>
    <cellStyle name="适中 2 8" xfId="1047"/>
    <cellStyle name="Accent3 - 60%" xfId="1048"/>
    <cellStyle name="Accent3 - 60% 2" xfId="1049"/>
    <cellStyle name="Accent3 - 60% 3" xfId="1050"/>
    <cellStyle name="Accent3 - 60% 4" xfId="1051"/>
    <cellStyle name="Accent3 - 60% 5" xfId="1052"/>
    <cellStyle name="Accent3 - 60% 6" xfId="1053"/>
    <cellStyle name="Accent3 2" xfId="1054"/>
    <cellStyle name="常规 45 2 3 2" xfId="1055"/>
    <cellStyle name="Accent3 3" xfId="1056"/>
    <cellStyle name="常规 45 2 3 3" xfId="1057"/>
    <cellStyle name="Accent3 4" xfId="1058"/>
    <cellStyle name="好_汇总表" xfId="1059"/>
    <cellStyle name="常规 45 2 3 4" xfId="1060"/>
    <cellStyle name="Accent3 5" xfId="1061"/>
    <cellStyle name="常规 45 2 3 5" xfId="1062"/>
    <cellStyle name="常规 2 2 5 2" xfId="1063"/>
    <cellStyle name="Accent3 6" xfId="1064"/>
    <cellStyle name="常规 13 4" xfId="1065"/>
    <cellStyle name="差 2 2 6" xfId="1066"/>
    <cellStyle name="Accent3_Book1" xfId="1067"/>
    <cellStyle name="Accent4" xfId="1068"/>
    <cellStyle name="Accent4 - 20%" xfId="1069"/>
    <cellStyle name="Accent4 - 20% 2" xfId="1070"/>
    <cellStyle name="Accent4 - 20% 3" xfId="1071"/>
    <cellStyle name="Accent4 - 20% 4" xfId="1072"/>
    <cellStyle name="Accent4 - 40%" xfId="1073"/>
    <cellStyle name="Accent4 - 40% 2" xfId="1074"/>
    <cellStyle name="Accent4 - 40% 3" xfId="1075"/>
    <cellStyle name="Accent4 - 40% 4" xfId="1076"/>
    <cellStyle name="常规 9 3 3 2" xfId="1077"/>
    <cellStyle name="Accent4 - 40% 5" xfId="1078"/>
    <cellStyle name="常规 9 3 3 3" xfId="1079"/>
    <cellStyle name="Accent4 - 40% 6" xfId="1080"/>
    <cellStyle name="常规 34 2 9" xfId="1081"/>
    <cellStyle name="捠壿 [0.00]_Region Orders (2)" xfId="1082"/>
    <cellStyle name="Accent4 - 60%" xfId="1083"/>
    <cellStyle name="Accent4 - 60% 2" xfId="1084"/>
    <cellStyle name="PSSpacer" xfId="1085"/>
    <cellStyle name="Accent4 - 60% 3" xfId="1086"/>
    <cellStyle name="Accent4 - 60% 4" xfId="1087"/>
    <cellStyle name="Accent4 - 60% 5" xfId="1088"/>
    <cellStyle name="Accent4 - 60% 6" xfId="1089"/>
    <cellStyle name="Accent4 2" xfId="1090"/>
    <cellStyle name="常规 45 2 4 2" xfId="1091"/>
    <cellStyle name="Accent4 3" xfId="1092"/>
    <cellStyle name="常规 45 2 4 3" xfId="1093"/>
    <cellStyle name="Accent4 4" xfId="1094"/>
    <cellStyle name="常规 45 2 4 4" xfId="1095"/>
    <cellStyle name="Accent4 5" xfId="1096"/>
    <cellStyle name="常规 45 2 4 5" xfId="1097"/>
    <cellStyle name="常规 2 2 6 2" xfId="1098"/>
    <cellStyle name="Accent4 6" xfId="1099"/>
    <cellStyle name="Accent4_Book1" xfId="1100"/>
    <cellStyle name="Accent5" xfId="1101"/>
    <cellStyle name="常规 5 5 3 6" xfId="1102"/>
    <cellStyle name="常规 16 4 4" xfId="1103"/>
    <cellStyle name="Accent5 - 20%" xfId="1104"/>
    <cellStyle name="Accent5 - 20% 2" xfId="1105"/>
    <cellStyle name="样式 1_乡镇" xfId="1106"/>
    <cellStyle name="Accent5 - 20% 3" xfId="1107"/>
    <cellStyle name="Accent5 - 40%" xfId="1108"/>
    <cellStyle name="常规 8 2 5" xfId="1109"/>
    <cellStyle name="Accent5 - 40% 2" xfId="1110"/>
    <cellStyle name="常规 8 2 6" xfId="1111"/>
    <cellStyle name="Accent5 - 40% 3" xfId="1112"/>
    <cellStyle name="常规 8 2 7" xfId="1113"/>
    <cellStyle name="Accent5 - 40% 4" xfId="1114"/>
    <cellStyle name="Accent5 - 40% 5" xfId="1115"/>
    <cellStyle name="Accent5 - 40% 6" xfId="1116"/>
    <cellStyle name="Accent5 - 60%" xfId="1117"/>
    <cellStyle name="Accent5 - 60% 2" xfId="1118"/>
    <cellStyle name="Accent5 - 60% 3" xfId="1119"/>
    <cellStyle name="Accent5 - 60% 4" xfId="1120"/>
    <cellStyle name="Accent5 - 60% 5" xfId="1121"/>
    <cellStyle name="Accent5 - 60% 6" xfId="1122"/>
    <cellStyle name="Accent5 2" xfId="1123"/>
    <cellStyle name="Accent5 3" xfId="1124"/>
    <cellStyle name="常规 31_乡镇" xfId="1125"/>
    <cellStyle name="Accent5 4" xfId="1126"/>
    <cellStyle name="汇总 2" xfId="1127"/>
    <cellStyle name="Accent5 5" xfId="1128"/>
    <cellStyle name="常规 2 2 7 2" xfId="1129"/>
    <cellStyle name="Accent5 6" xfId="1130"/>
    <cellStyle name="Accent5_Book1" xfId="1131"/>
    <cellStyle name="Accent6" xfId="1132"/>
    <cellStyle name="常规 10 2 3 2" xfId="1133"/>
    <cellStyle name="Accent6 - 20%" xfId="1134"/>
    <cellStyle name="常规 13 6" xfId="1135"/>
    <cellStyle name="Accent6 - 20% 2" xfId="1136"/>
    <cellStyle name="Accent6 - 40%" xfId="1137"/>
    <cellStyle name="Accent6 - 40% 2" xfId="1138"/>
    <cellStyle name="Accent6 - 40% 3" xfId="1139"/>
    <cellStyle name="Accent6 - 40% 4" xfId="1140"/>
    <cellStyle name="Accent6 - 40% 5" xfId="1141"/>
    <cellStyle name="常规 5 3 2 2" xfId="1142"/>
    <cellStyle name="Accent6 - 40% 6" xfId="1143"/>
    <cellStyle name="Accent6 - 60%" xfId="1144"/>
    <cellStyle name="Accent6 - 60% 2" xfId="1145"/>
    <cellStyle name="Accent6 - 60% 3" xfId="1146"/>
    <cellStyle name="Accent6 - 60% 4" xfId="1147"/>
    <cellStyle name="Accent6 - 60% 5" xfId="1148"/>
    <cellStyle name="常规 5 5 2 2" xfId="1149"/>
    <cellStyle name="Accent6 - 60% 6" xfId="1150"/>
    <cellStyle name="Accent6 2" xfId="1151"/>
    <cellStyle name="常规 30 2_专项报政府3" xfId="1152"/>
    <cellStyle name="常规 25 2_专项报政府3" xfId="1153"/>
    <cellStyle name="Accent6 3" xfId="1154"/>
    <cellStyle name="Accent6 4" xfId="1155"/>
    <cellStyle name="Accent6 5" xfId="1156"/>
    <cellStyle name="常规 2 2 8 2" xfId="1157"/>
    <cellStyle name="Accent6 6" xfId="1158"/>
    <cellStyle name="常规 43 3 5" xfId="1159"/>
    <cellStyle name="常规 38 3 5" xfId="1160"/>
    <cellStyle name="Accent6_Book1" xfId="1161"/>
    <cellStyle name="args.style" xfId="1162"/>
    <cellStyle name="常规 2 4 7" xfId="1163"/>
    <cellStyle name="Comma [0]_!!!GO" xfId="1164"/>
    <cellStyle name="常规 3 4 4 6" xfId="1165"/>
    <cellStyle name="comma zerodec" xfId="1166"/>
    <cellStyle name="常规 10 2 6" xfId="1167"/>
    <cellStyle name="Comma_!!!GO" xfId="1168"/>
    <cellStyle name="常规 19 9" xfId="1169"/>
    <cellStyle name="Currency [0]_!!!GO" xfId="1170"/>
    <cellStyle name="常规 7 2 4 2" xfId="1171"/>
    <cellStyle name="Currency_!!!GO" xfId="1172"/>
    <cellStyle name="Currency1" xfId="1173"/>
    <cellStyle name="Date" xfId="1174"/>
    <cellStyle name="Dollar (zero dec)" xfId="1175"/>
    <cellStyle name="Grey" xfId="1176"/>
    <cellStyle name="强调文字颜色 5 2 2" xfId="1177"/>
    <cellStyle name="Header1" xfId="1178"/>
    <cellStyle name="强调文字颜色 5 2 3" xfId="1179"/>
    <cellStyle name="Header2" xfId="1180"/>
    <cellStyle name="千位分隔 2 4" xfId="1181"/>
    <cellStyle name="Input [yellow]" xfId="1182"/>
    <cellStyle name="常规 3 3 3 6" xfId="1183"/>
    <cellStyle name="Input Cells" xfId="1184"/>
    <cellStyle name="Linked Cells" xfId="1185"/>
    <cellStyle name="解释性文本 2 4 3" xfId="1186"/>
    <cellStyle name="Millares [0]_96 Risk" xfId="1187"/>
    <cellStyle name="常规 2 2 2 2" xfId="1188"/>
    <cellStyle name="Millares_96 Risk" xfId="1189"/>
    <cellStyle name="千位分隔 2 3 2" xfId="1190"/>
    <cellStyle name="常规 34 6" xfId="1191"/>
    <cellStyle name="常规 29 6" xfId="1192"/>
    <cellStyle name="Milliers [0]_!!!GO" xfId="1193"/>
    <cellStyle name="Milliers_!!!GO" xfId="1194"/>
    <cellStyle name="适中 2 3 3" xfId="1195"/>
    <cellStyle name="Moneda_96 Risk" xfId="1196"/>
    <cellStyle name="Mon閠aire_!!!GO" xfId="1197"/>
    <cellStyle name="New Times Roman" xfId="1198"/>
    <cellStyle name="常规 14 8" xfId="1199"/>
    <cellStyle name="no dec" xfId="1200"/>
    <cellStyle name="Normal - Style1" xfId="1201"/>
    <cellStyle name="常规 10 3 5" xfId="1202"/>
    <cellStyle name="Normal_!!!GO" xfId="1203"/>
    <cellStyle name="per.style" xfId="1204"/>
    <cellStyle name="常规 5 4 2 4" xfId="1205"/>
    <cellStyle name="常规 4 3 2 2 4" xfId="1206"/>
    <cellStyle name="常规 20 3 2" xfId="1207"/>
    <cellStyle name="常规 15 3 2" xfId="1208"/>
    <cellStyle name="Percent [2]" xfId="1209"/>
    <cellStyle name="Percent [2] 2" xfId="1210"/>
    <cellStyle name="Percent [2] 3" xfId="1211"/>
    <cellStyle name="常规 35 2 3 2" xfId="1212"/>
    <cellStyle name="Percent [2] 4" xfId="1213"/>
    <cellStyle name="常规 35 2 3 3" xfId="1214"/>
    <cellStyle name="Percent [2] 5" xfId="1215"/>
    <cellStyle name="常规 35 2 3 4" xfId="1216"/>
    <cellStyle name="Percent [2] 6" xfId="1217"/>
    <cellStyle name="常规 5 2 5" xfId="1218"/>
    <cellStyle name="Pourcentage_pldt" xfId="1219"/>
    <cellStyle name="常规 3 8 2" xfId="1220"/>
    <cellStyle name="PSChar" xfId="1221"/>
    <cellStyle name="常规 10 2 4 4" xfId="1222"/>
    <cellStyle name="PSChar 2" xfId="1223"/>
    <cellStyle name="常规 10 2 4 5" xfId="1224"/>
    <cellStyle name="t" xfId="1225"/>
    <cellStyle name="PSChar 3" xfId="1226"/>
    <cellStyle name="常规 10 2 4 6" xfId="1227"/>
    <cellStyle name="PSChar 4" xfId="1228"/>
    <cellStyle name="PSChar 5" xfId="1229"/>
    <cellStyle name="PSChar 6" xfId="1230"/>
    <cellStyle name="PSDate" xfId="1231"/>
    <cellStyle name="PSDate 2" xfId="1232"/>
    <cellStyle name="PSDate 3" xfId="1233"/>
    <cellStyle name="PSDate 4" xfId="1234"/>
    <cellStyle name="PSDate 5" xfId="1235"/>
    <cellStyle name="PSDate 6" xfId="1236"/>
    <cellStyle name="PSDec" xfId="1237"/>
    <cellStyle name="常规 10" xfId="1238"/>
    <cellStyle name="PSDec 2" xfId="1239"/>
    <cellStyle name="常规 11" xfId="1240"/>
    <cellStyle name="PSDec 3" xfId="1241"/>
    <cellStyle name="常规 12" xfId="1242"/>
    <cellStyle name="PSDec 4" xfId="1243"/>
    <cellStyle name="常规 13" xfId="1244"/>
    <cellStyle name="PSDec 5" xfId="1245"/>
    <cellStyle name="常规 14" xfId="1246"/>
    <cellStyle name="PSDec 6" xfId="1247"/>
    <cellStyle name="常规 20 2 3" xfId="1248"/>
    <cellStyle name="常规 15 2 3" xfId="1249"/>
    <cellStyle name="PSHeading" xfId="1250"/>
    <cellStyle name="PSInt" xfId="1251"/>
    <cellStyle name="PSInt 2" xfId="1252"/>
    <cellStyle name="PSInt 3" xfId="1253"/>
    <cellStyle name="PSInt 4" xfId="1254"/>
    <cellStyle name="PSInt 5" xfId="1255"/>
    <cellStyle name="PSInt 6" xfId="1256"/>
    <cellStyle name="样式 1 2 4 6" xfId="1257"/>
    <cellStyle name="PSSpacer 2" xfId="1258"/>
    <cellStyle name="PSSpacer 3" xfId="1259"/>
    <cellStyle name="常规 34 2" xfId="1260"/>
    <cellStyle name="常规 29 2" xfId="1261"/>
    <cellStyle name="PSSpacer 4" xfId="1262"/>
    <cellStyle name="常规 34 3" xfId="1263"/>
    <cellStyle name="常规 29 3" xfId="1264"/>
    <cellStyle name="PSSpacer 5" xfId="1265"/>
    <cellStyle name="常规 9 3 2 2 3" xfId="1266"/>
    <cellStyle name="RowLevel_0" xfId="1267"/>
    <cellStyle name="S1-0" xfId="1268"/>
    <cellStyle name="S1-1" xfId="1269"/>
    <cellStyle name="S1-1 2" xfId="1270"/>
    <cellStyle name="S1-1 3" xfId="1271"/>
    <cellStyle name="常规 8 2" xfId="1272"/>
    <cellStyle name="S1-1 4" xfId="1273"/>
    <cellStyle name="常规 8 3" xfId="1274"/>
    <cellStyle name="S1-1 5" xfId="1275"/>
    <cellStyle name="常规 8 4" xfId="1276"/>
    <cellStyle name="常规 4 6 2" xfId="1277"/>
    <cellStyle name="常规 4 2 4 2" xfId="1278"/>
    <cellStyle name="S1-1 6" xfId="1279"/>
    <cellStyle name="S1-2" xfId="1280"/>
    <cellStyle name="S1-2 2" xfId="1281"/>
    <cellStyle name="常规 9 2" xfId="1282"/>
    <cellStyle name="S1-2 4" xfId="1283"/>
    <cellStyle name="常规 9 3" xfId="1284"/>
    <cellStyle name="S1-2 5" xfId="1285"/>
    <cellStyle name="常规 9 4" xfId="1286"/>
    <cellStyle name="常规 4 7 2" xfId="1287"/>
    <cellStyle name="常规 4 2 5 2" xfId="1288"/>
    <cellStyle name="S1-2 6" xfId="1289"/>
    <cellStyle name="S1-3" xfId="1290"/>
    <cellStyle name="S1-3 2" xfId="1291"/>
    <cellStyle name="S1-3 4" xfId="1292"/>
    <cellStyle name="S1-3 5" xfId="1293"/>
    <cellStyle name="常规 4 8 2" xfId="1294"/>
    <cellStyle name="S1-3 6" xfId="1295"/>
    <cellStyle name="S1-4" xfId="1296"/>
    <cellStyle name="S1-4 2" xfId="1297"/>
    <cellStyle name="常规 31 2 3" xfId="1298"/>
    <cellStyle name="常规 26 2 3" xfId="1299"/>
    <cellStyle name="S1-4 4" xfId="1300"/>
    <cellStyle name="常规 31 2 4" xfId="1301"/>
    <cellStyle name="常规 26 2 4" xfId="1302"/>
    <cellStyle name="S1-4 5" xfId="1303"/>
    <cellStyle name="常规 31 2 5" xfId="1304"/>
    <cellStyle name="常规 26 2 5" xfId="1305"/>
    <cellStyle name="S1-4 6" xfId="1306"/>
    <cellStyle name="S1-5" xfId="1307"/>
    <cellStyle name="S1-5 2" xfId="1308"/>
    <cellStyle name="常规 31 3 3" xfId="1309"/>
    <cellStyle name="常规 26 3 3" xfId="1310"/>
    <cellStyle name="S1-5 4" xfId="1311"/>
    <cellStyle name="常规 31 3 4" xfId="1312"/>
    <cellStyle name="常规 26 3 4" xfId="1313"/>
    <cellStyle name="S1-5 5" xfId="1314"/>
    <cellStyle name="常规 31 3 5" xfId="1315"/>
    <cellStyle name="常规 26 3 5" xfId="1316"/>
    <cellStyle name="S1-5 6" xfId="1317"/>
    <cellStyle name="好 2" xfId="1318"/>
    <cellStyle name="S1-6" xfId="1319"/>
    <cellStyle name="好 2 2" xfId="1320"/>
    <cellStyle name="S1-6 2" xfId="1321"/>
    <cellStyle name="好 2 4" xfId="1322"/>
    <cellStyle name="S1-6 4" xfId="1323"/>
    <cellStyle name="好 2 5" xfId="1324"/>
    <cellStyle name="S1-6 5" xfId="1325"/>
    <cellStyle name="好 2 6" xfId="1326"/>
    <cellStyle name="S1-6 6" xfId="1327"/>
    <cellStyle name="常规 4 4 9" xfId="1328"/>
    <cellStyle name="常规 4 2 2 9" xfId="1329"/>
    <cellStyle name="sstot" xfId="1330"/>
    <cellStyle name="常规 30 3 6" xfId="1331"/>
    <cellStyle name="常规 25 3 6" xfId="1332"/>
    <cellStyle name="Standard_AREAS" xfId="1333"/>
    <cellStyle name="常规 2 3 4" xfId="1334"/>
    <cellStyle name="t_HVAC Equipment (3)" xfId="1335"/>
    <cellStyle name="常规 2 5 2 2 3" xfId="1336"/>
    <cellStyle name="百分比 2" xfId="1337"/>
    <cellStyle name="百分比 2 2" xfId="1338"/>
    <cellStyle name="百分比 2 3" xfId="1339"/>
    <cellStyle name="差 2 4 2" xfId="1340"/>
    <cellStyle name="百分比 2 4" xfId="1341"/>
    <cellStyle name="差 2 4 3" xfId="1342"/>
    <cellStyle name="百分比 2 5" xfId="1343"/>
    <cellStyle name="常规 20 2" xfId="1344"/>
    <cellStyle name="常规 15 2" xfId="1345"/>
    <cellStyle name="差 2 4 4" xfId="1346"/>
    <cellStyle name="百分比 2 6" xfId="1347"/>
    <cellStyle name="注释 2 2 6" xfId="1348"/>
    <cellStyle name="捠壿_Region Orders (2)" xfId="1349"/>
    <cellStyle name="常规 10 2_专项报政府3" xfId="1350"/>
    <cellStyle name="编号" xfId="1351"/>
    <cellStyle name="强调文字颜色 3 2 3 3" xfId="1352"/>
    <cellStyle name="标题 1 2 2" xfId="1353"/>
    <cellStyle name="强调文字颜色 3 2 3 4" xfId="1354"/>
    <cellStyle name="标题 1 2 3" xfId="1355"/>
    <cellStyle name="强调文字颜色 3 2 3 5" xfId="1356"/>
    <cellStyle name="标题 1 2 4" xfId="1357"/>
    <cellStyle name="标题 2 2" xfId="1358"/>
    <cellStyle name="常规 22 2 3 4" xfId="1359"/>
    <cellStyle name="常规 17 2 3 4" xfId="1360"/>
    <cellStyle name="标题 2 2 2" xfId="1361"/>
    <cellStyle name="标题 2 2 2 2" xfId="1362"/>
    <cellStyle name="标题 2 2 2 3" xfId="1363"/>
    <cellStyle name="标题 2 2 2 4" xfId="1364"/>
    <cellStyle name="标题 2 2 2 5" xfId="1365"/>
    <cellStyle name="标题 2 2 2 6" xfId="1366"/>
    <cellStyle name="常规 22 2 3 5" xfId="1367"/>
    <cellStyle name="常规 17 2 3 5" xfId="1368"/>
    <cellStyle name="标题 2 2 3" xfId="1369"/>
    <cellStyle name="常规 44 2 6" xfId="1370"/>
    <cellStyle name="常规 39 2 6" xfId="1371"/>
    <cellStyle name="标题 2 2 3 2" xfId="1372"/>
    <cellStyle name="常规 44 2 7" xfId="1373"/>
    <cellStyle name="常规 39 2 7" xfId="1374"/>
    <cellStyle name="标题 2 2 3 3" xfId="1375"/>
    <cellStyle name="常规 44 2 8" xfId="1376"/>
    <cellStyle name="常规 39 2 8" xfId="1377"/>
    <cellStyle name="标题 2 2 3 4" xfId="1378"/>
    <cellStyle name="常规 44 2 9" xfId="1379"/>
    <cellStyle name="常规 39 2 9" xfId="1380"/>
    <cellStyle name="标题 2 2 3 5" xfId="1381"/>
    <cellStyle name="标题 2 2 3 6" xfId="1382"/>
    <cellStyle name="常规 22 2 3 6" xfId="1383"/>
    <cellStyle name="常规 17 2 3 6" xfId="1384"/>
    <cellStyle name="标题 2 2 4" xfId="1385"/>
    <cellStyle name="常规 44 3 6" xfId="1386"/>
    <cellStyle name="常规 39 3 6" xfId="1387"/>
    <cellStyle name="标题 2 2 4 2" xfId="1388"/>
    <cellStyle name="标题 2 2 4 3" xfId="1389"/>
    <cellStyle name="标题 2 2 4 4" xfId="1390"/>
    <cellStyle name="标题 2 2 4 5" xfId="1391"/>
    <cellStyle name="标题 2 2 4 6" xfId="1392"/>
    <cellStyle name="好_Sheet3_2016.1.16最终" xfId="1393"/>
    <cellStyle name="标题 2 2 5" xfId="1394"/>
    <cellStyle name="标题 2 2 6" xfId="1395"/>
    <cellStyle name="常规 41 3 2" xfId="1396"/>
    <cellStyle name="常规 36 3 2" xfId="1397"/>
    <cellStyle name="标题 2 2 7" xfId="1398"/>
    <cellStyle name="常规 37 2 4" xfId="1399"/>
    <cellStyle name="标题 3 2" xfId="1400"/>
    <cellStyle name="常规 37 2 4 2" xfId="1401"/>
    <cellStyle name="常规 3 2 2 4 3" xfId="1402"/>
    <cellStyle name="标题 3 2 2" xfId="1403"/>
    <cellStyle name="差_1.17" xfId="1404"/>
    <cellStyle name="标题 3 2 2 2" xfId="1405"/>
    <cellStyle name="标题 3 2 2 3" xfId="1406"/>
    <cellStyle name="标题 3 2 2 4" xfId="1407"/>
    <cellStyle name="标题 3 2 2 5" xfId="1408"/>
    <cellStyle name="标题 3 2 2 6" xfId="1409"/>
    <cellStyle name="常规 37 2 4 3" xfId="1410"/>
    <cellStyle name="常规 3 2 2 4 4" xfId="1411"/>
    <cellStyle name="标题 3 2 3" xfId="1412"/>
    <cellStyle name="标题 3 2 3 2" xfId="1413"/>
    <cellStyle name="标题 3 2 3 3" xfId="1414"/>
    <cellStyle name="标题 3 2 3 4" xfId="1415"/>
    <cellStyle name="标题 3 2 3 5" xfId="1416"/>
    <cellStyle name="标题 3 2 3 6" xfId="1417"/>
    <cellStyle name="常规 37 2 4 4" xfId="1418"/>
    <cellStyle name="常规 3 2 2 4 5" xfId="1419"/>
    <cellStyle name="标题 3 2 4" xfId="1420"/>
    <cellStyle name="标题 3 2 4 2" xfId="1421"/>
    <cellStyle name="标题 3 2 4 3" xfId="1422"/>
    <cellStyle name="标题 3 2 4 4" xfId="1423"/>
    <cellStyle name="标题 3 2 4 5" xfId="1424"/>
    <cellStyle name="常规 3 3 2_专项报政府3" xfId="1425"/>
    <cellStyle name="标题 3 2 4 6" xfId="1426"/>
    <cellStyle name="常规 37 2 4 5" xfId="1427"/>
    <cellStyle name="常规 3 2 2 4 6" xfId="1428"/>
    <cellStyle name="标题 3 2 5" xfId="1429"/>
    <cellStyle name="常规 37 2 4 6" xfId="1430"/>
    <cellStyle name="标题 3 2 6" xfId="1431"/>
    <cellStyle name="常规 37 3 2" xfId="1432"/>
    <cellStyle name="标题 3 2 7" xfId="1433"/>
    <cellStyle name="千位分隔 2" xfId="1434"/>
    <cellStyle name="常规 37 3 3" xfId="1435"/>
    <cellStyle name="标题 3 2 8" xfId="1436"/>
    <cellStyle name="标题 4 2 2" xfId="1437"/>
    <cellStyle name="标题 4 2 2 2" xfId="1438"/>
    <cellStyle name="标题 4 2 2 3" xfId="1439"/>
    <cellStyle name="标题 4 2 2 4" xfId="1440"/>
    <cellStyle name="常规 2 2 4 2 2" xfId="1441"/>
    <cellStyle name="标题 4 2 2 5" xfId="1442"/>
    <cellStyle name="常规 2 2 4 2 3" xfId="1443"/>
    <cellStyle name="标题 4 2 2 6" xfId="1444"/>
    <cellStyle name="标题 4 2 3" xfId="1445"/>
    <cellStyle name="标题 4 2 3 2" xfId="1446"/>
    <cellStyle name="差_汇总表" xfId="1447"/>
    <cellStyle name="标题 4 2 3 3" xfId="1448"/>
    <cellStyle name="标题 4 2 3 4" xfId="1449"/>
    <cellStyle name="常规 2 2 4 3 2" xfId="1450"/>
    <cellStyle name="标题 4 2 3 5" xfId="1451"/>
    <cellStyle name="常规 2 2 4 3 3" xfId="1452"/>
    <cellStyle name="标题 4 2 3 6" xfId="1453"/>
    <cellStyle name="标题 4 2 4" xfId="1454"/>
    <cellStyle name="标题 4 2 4 2" xfId="1455"/>
    <cellStyle name="标题 4 2 4 3" xfId="1456"/>
    <cellStyle name="标题 4 2 4 4" xfId="1457"/>
    <cellStyle name="常规 2 2 4 4 2" xfId="1458"/>
    <cellStyle name="标题 4 2 4 5" xfId="1459"/>
    <cellStyle name="常规 2 2 4 4 3" xfId="1460"/>
    <cellStyle name="标题 4 2 4 6" xfId="1461"/>
    <cellStyle name="标题 4 2 5" xfId="1462"/>
    <cellStyle name="常规 43 2_专项报政府3" xfId="1463"/>
    <cellStyle name="常规 38 2_专项报政府3" xfId="1464"/>
    <cellStyle name="标题 4 2 6" xfId="1465"/>
    <cellStyle name="常规 43 3 2" xfId="1466"/>
    <cellStyle name="常规 38 3 2" xfId="1467"/>
    <cellStyle name="标题 4 2 7" xfId="1468"/>
    <cellStyle name="常规 43 3 3" xfId="1469"/>
    <cellStyle name="常规 38 3 3" xfId="1470"/>
    <cellStyle name="标题 4 2 8" xfId="1471"/>
    <cellStyle name="常规 43 3 4" xfId="1472"/>
    <cellStyle name="常规 38 3 4" xfId="1473"/>
    <cellStyle name="标题 4 2 9" xfId="1474"/>
    <cellStyle name="标题 5" xfId="1475"/>
    <cellStyle name="常规 9 3 2 2 6" xfId="1476"/>
    <cellStyle name="标题 5 2" xfId="1477"/>
    <cellStyle name="标题 5 2 2" xfId="1478"/>
    <cellStyle name="标题 5 2 3" xfId="1479"/>
    <cellStyle name="标题 5 2 4" xfId="1480"/>
    <cellStyle name="标题 5 2 5" xfId="1481"/>
    <cellStyle name="标题 5 2 6" xfId="1482"/>
    <cellStyle name="标题 5 3" xfId="1483"/>
    <cellStyle name="标题 5 3 5" xfId="1484"/>
    <cellStyle name="标题 5 3 6" xfId="1485"/>
    <cellStyle name="标题 5 4" xfId="1486"/>
    <cellStyle name="常规 21 2 5" xfId="1487"/>
    <cellStyle name="常规 16 2 5" xfId="1488"/>
    <cellStyle name="标题 5 4 2" xfId="1489"/>
    <cellStyle name="常规 21 2 6" xfId="1490"/>
    <cellStyle name="常规 16 2 6" xfId="1491"/>
    <cellStyle name="标题 5 4 3" xfId="1492"/>
    <cellStyle name="强调文字颜色 5 2 2 2" xfId="1493"/>
    <cellStyle name="常规 21 2 7" xfId="1494"/>
    <cellStyle name="常规 16 2 7" xfId="1495"/>
    <cellStyle name="标题 5 4 4" xfId="1496"/>
    <cellStyle name="强调文字颜色 5 2 2 3" xfId="1497"/>
    <cellStyle name="常规 21 2 8" xfId="1498"/>
    <cellStyle name="常规 16 2 8" xfId="1499"/>
    <cellStyle name="标题 5 4 5" xfId="1500"/>
    <cellStyle name="强调文字颜色 5 2 2 4" xfId="1501"/>
    <cellStyle name="常规 21 2 9" xfId="1502"/>
    <cellStyle name="常规 16 2 9" xfId="1503"/>
    <cellStyle name="标题 5 4 6" xfId="1504"/>
    <cellStyle name="标题 5 5" xfId="1505"/>
    <cellStyle name="标题 5 6" xfId="1506"/>
    <cellStyle name="标题 5 7" xfId="1507"/>
    <cellStyle name="标题 5 8" xfId="1508"/>
    <cellStyle name="标题 5 9" xfId="1509"/>
    <cellStyle name="标题1" xfId="1510"/>
    <cellStyle name="表标题" xfId="1511"/>
    <cellStyle name="常规 24 2 4" xfId="1512"/>
    <cellStyle name="常规 19 2 4" xfId="1513"/>
    <cellStyle name="部门" xfId="1514"/>
    <cellStyle name="差 2" xfId="1515"/>
    <cellStyle name="差 2 2" xfId="1516"/>
    <cellStyle name="差 2 2 2" xfId="1517"/>
    <cellStyle name="差 2 2 3" xfId="1518"/>
    <cellStyle name="常规 13 2" xfId="1519"/>
    <cellStyle name="差 2 2 4" xfId="1520"/>
    <cellStyle name="常规 13 3" xfId="1521"/>
    <cellStyle name="差 2 2 5" xfId="1522"/>
    <cellStyle name="差 2 3" xfId="1523"/>
    <cellStyle name="差 2 3 3" xfId="1524"/>
    <cellStyle name="常规 14 2" xfId="1525"/>
    <cellStyle name="差 2 3 4" xfId="1526"/>
    <cellStyle name="常规 14 3" xfId="1527"/>
    <cellStyle name="差 2 3 5" xfId="1528"/>
    <cellStyle name="常规 14 4" xfId="1529"/>
    <cellStyle name="差 2 3 6" xfId="1530"/>
    <cellStyle name="差 2 4" xfId="1531"/>
    <cellStyle name="常规 20 3" xfId="1532"/>
    <cellStyle name="常规 15 3" xfId="1533"/>
    <cellStyle name="差 2 4 5" xfId="1534"/>
    <cellStyle name="常规 20 4" xfId="1535"/>
    <cellStyle name="常规 15 4" xfId="1536"/>
    <cellStyle name="差 2 4 6" xfId="1537"/>
    <cellStyle name="差 2 5" xfId="1538"/>
    <cellStyle name="差 2 6" xfId="1539"/>
    <cellStyle name="差 2 7" xfId="1540"/>
    <cellStyle name="差 2 8" xfId="1541"/>
    <cellStyle name="差 2 9" xfId="1542"/>
    <cellStyle name="差_Book1" xfId="1543"/>
    <cellStyle name="差_Book1_1" xfId="1544"/>
    <cellStyle name="差_Book1_1_Book1" xfId="1545"/>
    <cellStyle name="差_Book1_2" xfId="1546"/>
    <cellStyle name="强调文字颜色 6 2 9" xfId="1547"/>
    <cellStyle name="差_Book1_Book1 2" xfId="1548"/>
    <cellStyle name="差_Book1_Book1 3" xfId="1549"/>
    <cellStyle name="差_Book1_Book1 4" xfId="1550"/>
    <cellStyle name="差_Book1_Book1 5" xfId="1551"/>
    <cellStyle name="差_Book1_Book1 6" xfId="1552"/>
    <cellStyle name="差_Book1_Book1_1_Book1" xfId="1553"/>
    <cellStyle name="差_Book1_Book1_Book1" xfId="1554"/>
    <cellStyle name="常规 14 2 6" xfId="1555"/>
    <cellStyle name="差_Book1_Book1_Book1 2" xfId="1556"/>
    <cellStyle name="常规 14 2 7" xfId="1557"/>
    <cellStyle name="差_Book1_Book1_Book1 3" xfId="1558"/>
    <cellStyle name="常规 5 3 4 7" xfId="1559"/>
    <cellStyle name="差_Sheet1" xfId="1560"/>
    <cellStyle name="强调文字颜色 1 2 7" xfId="1561"/>
    <cellStyle name="差_Sheet1_债务 2" xfId="1562"/>
    <cellStyle name="强调文字颜色 1 2 8" xfId="1563"/>
    <cellStyle name="差_Sheet1_债务 3" xfId="1564"/>
    <cellStyle name="强调文字颜色 1 2 9" xfId="1565"/>
    <cellStyle name="差_Sheet1_债务 4" xfId="1566"/>
    <cellStyle name="差_Sheet1_债务 5" xfId="1567"/>
    <cellStyle name="差_Sheet1_债务 6" xfId="1568"/>
    <cellStyle name="常规 3 2" xfId="1569"/>
    <cellStyle name="常规 2 6 2 3" xfId="1570"/>
    <cellStyle name="差_Sheet3" xfId="1571"/>
    <cellStyle name="常规 3 2 2" xfId="1572"/>
    <cellStyle name="常规 2 5 3 5" xfId="1573"/>
    <cellStyle name="差_Sheet3 2" xfId="1574"/>
    <cellStyle name="常规 3 2 2 2" xfId="1575"/>
    <cellStyle name="差_Sheet3 2 2" xfId="1576"/>
    <cellStyle name="常规 3 2 2 3" xfId="1577"/>
    <cellStyle name="差_Sheet3 2 3" xfId="1578"/>
    <cellStyle name="常规 35 2 3 6" xfId="1579"/>
    <cellStyle name="差_Sheet3_1.17" xfId="1580"/>
    <cellStyle name="常规 46 2 2 3" xfId="1581"/>
    <cellStyle name="差_Sheet3_1.17 2" xfId="1582"/>
    <cellStyle name="常规 46 2 2 4" xfId="1583"/>
    <cellStyle name="差_Sheet3_1.17 3" xfId="1584"/>
    <cellStyle name="常规 46 2 2 5" xfId="1585"/>
    <cellStyle name="常规 3 2 4 2" xfId="1586"/>
    <cellStyle name="差_Sheet3_1.17 4" xfId="1587"/>
    <cellStyle name="常规 41 2 6" xfId="1588"/>
    <cellStyle name="常规 36 2 6" xfId="1589"/>
    <cellStyle name="差_Sheet3_2016.1.16最终" xfId="1590"/>
    <cellStyle name="差_办事处" xfId="1591"/>
    <cellStyle name="差_乡镇" xfId="1592"/>
    <cellStyle name="常规 2 7 3" xfId="1593"/>
    <cellStyle name="差_债务" xfId="1594"/>
    <cellStyle name="常规 35 2 9" xfId="1595"/>
    <cellStyle name="常规 10 2" xfId="1596"/>
    <cellStyle name="常规 10 2 2" xfId="1597"/>
    <cellStyle name="样式 1 8" xfId="1598"/>
    <cellStyle name="强调文字颜色 6 2 3 3" xfId="1599"/>
    <cellStyle name="常规 10 2 2 6" xfId="1600"/>
    <cellStyle name="常规 10 2 3" xfId="1601"/>
    <cellStyle name="常规 10 2 3 3" xfId="1602"/>
    <cellStyle name="常规 10 2 3 4" xfId="1603"/>
    <cellStyle name="强调文字颜色 6 2 4 2" xfId="1604"/>
    <cellStyle name="常规 10 2 3 5" xfId="1605"/>
    <cellStyle name="强调文字颜色 6 2 4 3" xfId="1606"/>
    <cellStyle name="常规 10 2 3 6" xfId="1607"/>
    <cellStyle name="常规 10 2 4" xfId="1608"/>
    <cellStyle name="常规 10 2 4 2" xfId="1609"/>
    <cellStyle name="常规 10 2 4 3" xfId="1610"/>
    <cellStyle name="常规 10 2 5" xfId="1611"/>
    <cellStyle name="常规 10 2 7" xfId="1612"/>
    <cellStyle name="常规 10 2 8" xfId="1613"/>
    <cellStyle name="常规 14 2 3 2" xfId="1614"/>
    <cellStyle name="常规 10 2 9" xfId="1615"/>
    <cellStyle name="常规 10 3" xfId="1616"/>
    <cellStyle name="常规 10 3 6" xfId="1617"/>
    <cellStyle name="常规 10 4" xfId="1618"/>
    <cellStyle name="常规 10 5" xfId="1619"/>
    <cellStyle name="常规 11 2" xfId="1620"/>
    <cellStyle name="常规 11 2 2" xfId="1621"/>
    <cellStyle name="常规 11 2 2 6" xfId="1622"/>
    <cellStyle name="常规 11 2 3" xfId="1623"/>
    <cellStyle name="常规 11 2 3 2" xfId="1624"/>
    <cellStyle name="常规 11 2 3 3" xfId="1625"/>
    <cellStyle name="常规 11 2 3 4" xfId="1626"/>
    <cellStyle name="常规 11 2 3 5" xfId="1627"/>
    <cellStyle name="常规 11 2 3 6" xfId="1628"/>
    <cellStyle name="常规 11 2 4" xfId="1629"/>
    <cellStyle name="常规 11 2 4 2" xfId="1630"/>
    <cellStyle name="常规 11 2 4 3" xfId="1631"/>
    <cellStyle name="常规 11 2 4 4" xfId="1632"/>
    <cellStyle name="常规 11 2 4 5" xfId="1633"/>
    <cellStyle name="常规 11 2 4 6" xfId="1634"/>
    <cellStyle name="常规 11 2 5" xfId="1635"/>
    <cellStyle name="常规 11 2 6" xfId="1636"/>
    <cellStyle name="常规 11 2 7" xfId="1637"/>
    <cellStyle name="常规 11 2 8" xfId="1638"/>
    <cellStyle name="常规 11 2 9" xfId="1639"/>
    <cellStyle name="常规 3 8 3" xfId="1640"/>
    <cellStyle name="常规 11 2_专项报政府3" xfId="1641"/>
    <cellStyle name="常规 11 3" xfId="1642"/>
    <cellStyle name="常规 11 3 5" xfId="1643"/>
    <cellStyle name="常规 11 3 6" xfId="1644"/>
    <cellStyle name="常规 11 4" xfId="1645"/>
    <cellStyle name="常规 11 5" xfId="1646"/>
    <cellStyle name="常规 11 6" xfId="1647"/>
    <cellStyle name="常规 11 7" xfId="1648"/>
    <cellStyle name="常规 11 8" xfId="1649"/>
    <cellStyle name="强调文字颜色 6 2 4 4" xfId="1650"/>
    <cellStyle name="常规 11_乡镇" xfId="1651"/>
    <cellStyle name="常规 12 2" xfId="1652"/>
    <cellStyle name="常规 4 12" xfId="1653"/>
    <cellStyle name="常规 12 2 2" xfId="1654"/>
    <cellStyle name="常规 12 2 2 6" xfId="1655"/>
    <cellStyle name="常规 4 13" xfId="1656"/>
    <cellStyle name="常规 12 2 3" xfId="1657"/>
    <cellStyle name="千位分隔 2 2 8" xfId="1658"/>
    <cellStyle name="常规 2 2 3 2 5" xfId="1659"/>
    <cellStyle name="常规 12 2 3 2" xfId="1660"/>
    <cellStyle name="千位分隔 2 2 9" xfId="1661"/>
    <cellStyle name="常规 2 2 3 2 6" xfId="1662"/>
    <cellStyle name="常规 12 2 3 3" xfId="1663"/>
    <cellStyle name="常规 2 2 3 2 7" xfId="1664"/>
    <cellStyle name="常规 12 2 3 4" xfId="1665"/>
    <cellStyle name="常规 2 2 3 2 8" xfId="1666"/>
    <cellStyle name="常规 12 2 3 5" xfId="1667"/>
    <cellStyle name="常规 24 2 2" xfId="1668"/>
    <cellStyle name="常规 2 2 3 2 9" xfId="1669"/>
    <cellStyle name="常规 19 2 2" xfId="1670"/>
    <cellStyle name="常规 12 2 3 6" xfId="1671"/>
    <cellStyle name="常规 4 14" xfId="1672"/>
    <cellStyle name="常规 12 2 4" xfId="1673"/>
    <cellStyle name="常规 2 2 3 3 5" xfId="1674"/>
    <cellStyle name="常规 12 2 4 2" xfId="1675"/>
    <cellStyle name="常规 2 2 3 3 6" xfId="1676"/>
    <cellStyle name="常规 12 2 4 3" xfId="1677"/>
    <cellStyle name="常规 12 2 4 4" xfId="1678"/>
    <cellStyle name="常规 12 2 4 5" xfId="1679"/>
    <cellStyle name="常规 24 3 2" xfId="1680"/>
    <cellStyle name="常规 19 3 2" xfId="1681"/>
    <cellStyle name="常规 12 2 4 6" xfId="1682"/>
    <cellStyle name="常规 12 2 5" xfId="1683"/>
    <cellStyle name="常规 12 2 6" xfId="1684"/>
    <cellStyle name="常规 12 2 7" xfId="1685"/>
    <cellStyle name="常规 12 2 8" xfId="1686"/>
    <cellStyle name="常规 12 2 9" xfId="1687"/>
    <cellStyle name="常规 12 3" xfId="1688"/>
    <cellStyle name="常规 12 3 6" xfId="1689"/>
    <cellStyle name="常规 12 4" xfId="1690"/>
    <cellStyle name="常规 12 5" xfId="1691"/>
    <cellStyle name="常规 12 6" xfId="1692"/>
    <cellStyle name="常规 12 7" xfId="1693"/>
    <cellStyle name="常规 12 8" xfId="1694"/>
    <cellStyle name="常规 5 4 3 2" xfId="1695"/>
    <cellStyle name="常规 4 3 2 3 2" xfId="1696"/>
    <cellStyle name="常规 12_乡镇" xfId="1697"/>
    <cellStyle name="常规 13 2 2" xfId="1698"/>
    <cellStyle name="常规 13 2 2 6" xfId="1699"/>
    <cellStyle name="常规 13 2 3" xfId="1700"/>
    <cellStyle name="常规 13 2 3 2" xfId="1701"/>
    <cellStyle name="常规 13 2 3 3" xfId="1702"/>
    <cellStyle name="常规 13 2 3 4" xfId="1703"/>
    <cellStyle name="常规 13 2 3 5" xfId="1704"/>
    <cellStyle name="常规 13 2 3 6" xfId="1705"/>
    <cellStyle name="常规 13 2 4" xfId="1706"/>
    <cellStyle name="常规 13 2 4 2" xfId="1707"/>
    <cellStyle name="常规 13 2 4 3" xfId="1708"/>
    <cellStyle name="常规 13 2 4 4" xfId="1709"/>
    <cellStyle name="常规 13 2 4 5" xfId="1710"/>
    <cellStyle name="常规 13 2 4 6" xfId="1711"/>
    <cellStyle name="常规 13 2 5" xfId="1712"/>
    <cellStyle name="常规 13 2 6" xfId="1713"/>
    <cellStyle name="常规 13 2 7" xfId="1714"/>
    <cellStyle name="常规 13 2 8" xfId="1715"/>
    <cellStyle name="常规 13 2 9" xfId="1716"/>
    <cellStyle name="常规 13 2_专项报政府3" xfId="1717"/>
    <cellStyle name="常规 5 2 2 4" xfId="1718"/>
    <cellStyle name="常规 13 3 2" xfId="1719"/>
    <cellStyle name="常规 5 2 2 5" xfId="1720"/>
    <cellStyle name="常规 13 3 3" xfId="1721"/>
    <cellStyle name="常规 5 2 2 6" xfId="1722"/>
    <cellStyle name="常规 13 3 4" xfId="1723"/>
    <cellStyle name="常规 5 2 2 7" xfId="1724"/>
    <cellStyle name="常规 13 3 5" xfId="1725"/>
    <cellStyle name="常规 13 3 6" xfId="1726"/>
    <cellStyle name="常规 5 2 3 4" xfId="1727"/>
    <cellStyle name="常规 13 4 2" xfId="1728"/>
    <cellStyle name="常规 5 2 3 5" xfId="1729"/>
    <cellStyle name="常规 13 4 3" xfId="1730"/>
    <cellStyle name="常规 5 2 3 6" xfId="1731"/>
    <cellStyle name="常规 13 4 4" xfId="1732"/>
    <cellStyle name="常规 5 2 3 7" xfId="1733"/>
    <cellStyle name="常规 13 4 5" xfId="1734"/>
    <cellStyle name="常规 13 4 6" xfId="1735"/>
    <cellStyle name="常规 13_Sheet1" xfId="1736"/>
    <cellStyle name="常规 14 2 2" xfId="1737"/>
    <cellStyle name="常规 14 2 2 6" xfId="1738"/>
    <cellStyle name="常规 14 2 3" xfId="1739"/>
    <cellStyle name="常规 14 2 3 3" xfId="1740"/>
    <cellStyle name="常规 14 2 3 4" xfId="1741"/>
    <cellStyle name="常规 14 2 4" xfId="1742"/>
    <cellStyle name="常规 14 2 4 2" xfId="1743"/>
    <cellStyle name="千位分隔 2 2 2 2" xfId="1744"/>
    <cellStyle name="常规 14 2 4 3" xfId="1745"/>
    <cellStyle name="千位分隔 2 2 2 3" xfId="1746"/>
    <cellStyle name="常规 14 2 4 4" xfId="1747"/>
    <cellStyle name="日期" xfId="1748"/>
    <cellStyle name="千位分隔 2 2 2 4" xfId="1749"/>
    <cellStyle name="常规 14 2 4 5" xfId="1750"/>
    <cellStyle name="千位分隔 2 2 2 5" xfId="1751"/>
    <cellStyle name="常规 14 2 4 6" xfId="1752"/>
    <cellStyle name="常规 14 2 5" xfId="1753"/>
    <cellStyle name="常规 5 3 2 4" xfId="1754"/>
    <cellStyle name="常规 14 3 2" xfId="1755"/>
    <cellStyle name="常规 5 3 2 5" xfId="1756"/>
    <cellStyle name="常规 14 3 3" xfId="1757"/>
    <cellStyle name="常规 5 3 2 6" xfId="1758"/>
    <cellStyle name="常规 14 3 4" xfId="1759"/>
    <cellStyle name="常规 5 3 2 7" xfId="1760"/>
    <cellStyle name="常规 14 3 5" xfId="1761"/>
    <cellStyle name="常规 14 3 6" xfId="1762"/>
    <cellStyle name="常规 5 3 3 4" xfId="1763"/>
    <cellStyle name="常规 14 4 2" xfId="1764"/>
    <cellStyle name="常规 5 3 3 5" xfId="1765"/>
    <cellStyle name="常规 14 4 3" xfId="1766"/>
    <cellStyle name="常规 5 3 3 6" xfId="1767"/>
    <cellStyle name="常规 14 4 4" xfId="1768"/>
    <cellStyle name="常规 5 3 3 7" xfId="1769"/>
    <cellStyle name="常规 14 4 5" xfId="1770"/>
    <cellStyle name="常规 14 4 6" xfId="1771"/>
    <cellStyle name="常规 14 5" xfId="1772"/>
    <cellStyle name="常规 14 6" xfId="1773"/>
    <cellStyle name="常规 14 7" xfId="1774"/>
    <cellStyle name="常规 14 9" xfId="1775"/>
    <cellStyle name="常规 14_Sheet1" xfId="1776"/>
    <cellStyle name="常规 20" xfId="1777"/>
    <cellStyle name="常规 15" xfId="1778"/>
    <cellStyle name="常规 20 2 2" xfId="1779"/>
    <cellStyle name="常规 15 2 2" xfId="1780"/>
    <cellStyle name="常规 20 2 2 6" xfId="1781"/>
    <cellStyle name="常规 15 2 2 6" xfId="1782"/>
    <cellStyle name="常规 20 2 3 2" xfId="1783"/>
    <cellStyle name="常规 15 2 3 2" xfId="1784"/>
    <cellStyle name="常规 20 2 3 3" xfId="1785"/>
    <cellStyle name="常规 15 2 3 3" xfId="1786"/>
    <cellStyle name="常规 20 2 3 4" xfId="1787"/>
    <cellStyle name="常规 15 2 3 4" xfId="1788"/>
    <cellStyle name="常规 20 2 3 5" xfId="1789"/>
    <cellStyle name="常规 15 2 3 5" xfId="1790"/>
    <cellStyle name="常规 20 2 3 6" xfId="1791"/>
    <cellStyle name="常规 15 2 3 6" xfId="1792"/>
    <cellStyle name="常规 20 2 4" xfId="1793"/>
    <cellStyle name="常规 15 2 4" xfId="1794"/>
    <cellStyle name="强调文字颜色 3 2 4" xfId="1795"/>
    <cellStyle name="常规 20 2 4 2" xfId="1796"/>
    <cellStyle name="常规 15 2 4 2" xfId="1797"/>
    <cellStyle name="强调文字颜色 3 2 5" xfId="1798"/>
    <cellStyle name="常规 20 2 4 3" xfId="1799"/>
    <cellStyle name="常规 15 2 4 3" xfId="1800"/>
    <cellStyle name="强调文字颜色 3 2 6" xfId="1801"/>
    <cellStyle name="常规 20 2 4 4" xfId="1802"/>
    <cellStyle name="常规 15 2 4 4" xfId="1803"/>
    <cellStyle name="强调文字颜色 3 2 7" xfId="1804"/>
    <cellStyle name="常规 20 2 4 5" xfId="1805"/>
    <cellStyle name="常规 15 2 4 5" xfId="1806"/>
    <cellStyle name="强调文字颜色 3 2 8" xfId="1807"/>
    <cellStyle name="常规 20 2 4 6" xfId="1808"/>
    <cellStyle name="常规 15 2 4 6" xfId="1809"/>
    <cellStyle name="常规 20 2 5" xfId="1810"/>
    <cellStyle name="常规 15 2 5" xfId="1811"/>
    <cellStyle name="常规 20 2 6" xfId="1812"/>
    <cellStyle name="常规 15 2 6" xfId="1813"/>
    <cellStyle name="常规 20 2 7" xfId="1814"/>
    <cellStyle name="常规 15 2 7" xfId="1815"/>
    <cellStyle name="常规 20 2 8" xfId="1816"/>
    <cellStyle name="常规 15 2 8" xfId="1817"/>
    <cellStyle name="常规 20 2 9" xfId="1818"/>
    <cellStyle name="常规 15 2 9" xfId="1819"/>
    <cellStyle name="常规 20 2_专项报政府3" xfId="1820"/>
    <cellStyle name="常规 15 2_专项报政府3" xfId="1821"/>
    <cellStyle name="常规 5 4 2 5" xfId="1822"/>
    <cellStyle name="常规 4 3 2 2 5" xfId="1823"/>
    <cellStyle name="常规 20 3 3" xfId="1824"/>
    <cellStyle name="常规 15 3 3" xfId="1825"/>
    <cellStyle name="常规 5 4 2 6" xfId="1826"/>
    <cellStyle name="常规 4 3 2 2 6" xfId="1827"/>
    <cellStyle name="常规 20 3 4" xfId="1828"/>
    <cellStyle name="常规 15 3 4" xfId="1829"/>
    <cellStyle name="千位分隔 6 2" xfId="1830"/>
    <cellStyle name="常规 5 4 2 7" xfId="1831"/>
    <cellStyle name="常规 20 3 5" xfId="1832"/>
    <cellStyle name="常规 15 3 5" xfId="1833"/>
    <cellStyle name="千位分隔 6 3" xfId="1834"/>
    <cellStyle name="常规 20 3 6" xfId="1835"/>
    <cellStyle name="常规 15 3 6" xfId="1836"/>
    <cellStyle name="常规 5 4 3 5" xfId="1837"/>
    <cellStyle name="常规 4 3 2 3 5" xfId="1838"/>
    <cellStyle name="常规 15 4 3" xfId="1839"/>
    <cellStyle name="常规 5 4 3 6" xfId="1840"/>
    <cellStyle name="常规 4 3 2 3 6" xfId="1841"/>
    <cellStyle name="常规 15 4 4" xfId="1842"/>
    <cellStyle name="常规 5 4 3 7" xfId="1843"/>
    <cellStyle name="常规 15 4 5" xfId="1844"/>
    <cellStyle name="常规 15 4 6" xfId="1845"/>
    <cellStyle name="适中 2 2" xfId="1846"/>
    <cellStyle name="常规 20 5" xfId="1847"/>
    <cellStyle name="常规 15 5" xfId="1848"/>
    <cellStyle name="适中 2 3" xfId="1849"/>
    <cellStyle name="霓付_97MBO" xfId="1850"/>
    <cellStyle name="常规 20 6" xfId="1851"/>
    <cellStyle name="常规 15 6" xfId="1852"/>
    <cellStyle name="适中 2 4" xfId="1853"/>
    <cellStyle name="常规 20 7" xfId="1854"/>
    <cellStyle name="常规 15 7" xfId="1855"/>
    <cellStyle name="适中 2 5" xfId="1856"/>
    <cellStyle name="常规 20 8" xfId="1857"/>
    <cellStyle name="常规 15 8" xfId="1858"/>
    <cellStyle name="适中 2 6" xfId="1859"/>
    <cellStyle name="常规 15 9" xfId="1860"/>
    <cellStyle name="警告文本 2 3 3" xfId="1861"/>
    <cellStyle name="常规 3 4 2 2" xfId="1862"/>
    <cellStyle name="常规 15_Sheet1" xfId="1863"/>
    <cellStyle name="常规 21" xfId="1864"/>
    <cellStyle name="常规 16" xfId="1865"/>
    <cellStyle name="常规 21 2" xfId="1866"/>
    <cellStyle name="常规 16 2" xfId="1867"/>
    <cellStyle name="常规 21 2 2" xfId="1868"/>
    <cellStyle name="常规 16 2 2" xfId="1869"/>
    <cellStyle name="常规 21 2 2 2" xfId="1870"/>
    <cellStyle name="常规 2 7" xfId="1871"/>
    <cellStyle name="常规 16 2 2 2" xfId="1872"/>
    <cellStyle name="输入 2" xfId="1873"/>
    <cellStyle name="常规 21 2 2 3" xfId="1874"/>
    <cellStyle name="常规 2 8" xfId="1875"/>
    <cellStyle name="常规 16 2 2 3" xfId="1876"/>
    <cellStyle name="常规 21 2 2 4" xfId="1877"/>
    <cellStyle name="常规 16 2 2 4" xfId="1878"/>
    <cellStyle name="常规 21 2 2 5" xfId="1879"/>
    <cellStyle name="常规 16 2 2 5" xfId="1880"/>
    <cellStyle name="常规 21 2 2 6" xfId="1881"/>
    <cellStyle name="常规 16 2 2 6" xfId="1882"/>
    <cellStyle name="常规 21 2 3" xfId="1883"/>
    <cellStyle name="常规 16 2 3" xfId="1884"/>
    <cellStyle name="常规 3 7" xfId="1885"/>
    <cellStyle name="常规 21 2 3 2" xfId="1886"/>
    <cellStyle name="常规 16 2 3 2" xfId="1887"/>
    <cellStyle name="常规 3 8" xfId="1888"/>
    <cellStyle name="常规 21 2 3 3" xfId="1889"/>
    <cellStyle name="常规 16 2 3 3" xfId="1890"/>
    <cellStyle name="常规 21 2 3 4" xfId="1891"/>
    <cellStyle name="常规 16 2 3 4" xfId="1892"/>
    <cellStyle name="常规 21 2 3 5" xfId="1893"/>
    <cellStyle name="常规 16 2 3 5" xfId="1894"/>
    <cellStyle name="常规 21 2 3 6" xfId="1895"/>
    <cellStyle name="常规 16 2 3 6" xfId="1896"/>
    <cellStyle name="常规 21 2 4" xfId="1897"/>
    <cellStyle name="常规 16 2 4" xfId="1898"/>
    <cellStyle name="常规 4 7" xfId="1899"/>
    <cellStyle name="常规 4 2 5" xfId="1900"/>
    <cellStyle name="常规 21 2 4 2" xfId="1901"/>
    <cellStyle name="常规 16 2 4 2" xfId="1902"/>
    <cellStyle name="常规 4 8" xfId="1903"/>
    <cellStyle name="常规 4 2 6" xfId="1904"/>
    <cellStyle name="常规 21 2 4 3" xfId="1905"/>
    <cellStyle name="常规 16 2 4 3" xfId="1906"/>
    <cellStyle name="常规 4 9" xfId="1907"/>
    <cellStyle name="常规 4 2 7" xfId="1908"/>
    <cellStyle name="常规 21 2 4 4" xfId="1909"/>
    <cellStyle name="常规 16 2 4 4" xfId="1910"/>
    <cellStyle name="常规 4 2 8" xfId="1911"/>
    <cellStyle name="常规 21 2 4 5" xfId="1912"/>
    <cellStyle name="常规 16 2 4 5" xfId="1913"/>
    <cellStyle name="常规 4 2 9" xfId="1914"/>
    <cellStyle name="常规 21 2 4 6" xfId="1915"/>
    <cellStyle name="常规 16 2 4 6" xfId="1916"/>
    <cellStyle name="常规 43" xfId="1917"/>
    <cellStyle name="常规 38" xfId="1918"/>
    <cellStyle name="常规 21 2_专项报政府3" xfId="1919"/>
    <cellStyle name="常规 16 2_专项报政府3" xfId="1920"/>
    <cellStyle name="常规 21 3" xfId="1921"/>
    <cellStyle name="常规 16 3" xfId="1922"/>
    <cellStyle name="常规 5 5 2 4" xfId="1923"/>
    <cellStyle name="常规 21 3 2" xfId="1924"/>
    <cellStyle name="常规 16 3 2" xfId="1925"/>
    <cellStyle name="常规 5 5 2 5" xfId="1926"/>
    <cellStyle name="常规 21 3 3" xfId="1927"/>
    <cellStyle name="常规 16 3 3" xfId="1928"/>
    <cellStyle name="常规 5 5 2 6" xfId="1929"/>
    <cellStyle name="常规 21 3 4" xfId="1930"/>
    <cellStyle name="常规 16 3 4" xfId="1931"/>
    <cellStyle name="常规 5 5 2 7" xfId="1932"/>
    <cellStyle name="常规 21 3 5" xfId="1933"/>
    <cellStyle name="常规 16 3 5" xfId="1934"/>
    <cellStyle name="常规 21 3 6" xfId="1935"/>
    <cellStyle name="常规 16 3 6" xfId="1936"/>
    <cellStyle name="常规 21 4" xfId="1937"/>
    <cellStyle name="常规 16 4" xfId="1938"/>
    <cellStyle name="常规 5 5 3 4" xfId="1939"/>
    <cellStyle name="常规 16 4 2" xfId="1940"/>
    <cellStyle name="常规 5 5 3 5" xfId="1941"/>
    <cellStyle name="常规 16 4 3" xfId="1942"/>
    <cellStyle name="常规 5 5 3 7" xfId="1943"/>
    <cellStyle name="常规 16 4 5" xfId="1944"/>
    <cellStyle name="常规 16 4 6" xfId="1945"/>
    <cellStyle name="常规 33 2 2 2" xfId="1946"/>
    <cellStyle name="常规 28 2 2 2" xfId="1947"/>
    <cellStyle name="常规 21 5" xfId="1948"/>
    <cellStyle name="常规 16 5" xfId="1949"/>
    <cellStyle name="常规 33 2 2 3" xfId="1950"/>
    <cellStyle name="常规 28 2 2 3" xfId="1951"/>
    <cellStyle name="常规 21 6" xfId="1952"/>
    <cellStyle name="常规 16 6" xfId="1953"/>
    <cellStyle name="常规 33 2 2 4" xfId="1954"/>
    <cellStyle name="常规 28 2 2 4" xfId="1955"/>
    <cellStyle name="常规 21 7" xfId="1956"/>
    <cellStyle name="常规 16 7" xfId="1957"/>
    <cellStyle name="常规 33 2 2 5" xfId="1958"/>
    <cellStyle name="常规 28 2 2 5" xfId="1959"/>
    <cellStyle name="常规 21 8" xfId="1960"/>
    <cellStyle name="常规 16 8" xfId="1961"/>
    <cellStyle name="常规 33 2 2 6" xfId="1962"/>
    <cellStyle name="常规 28 2 2 6" xfId="1963"/>
    <cellStyle name="常规 16 9" xfId="1964"/>
    <cellStyle name="常规 2 2 2 2 2 6" xfId="1965"/>
    <cellStyle name="常规 16_Sheet1" xfId="1966"/>
    <cellStyle name="常规 22" xfId="1967"/>
    <cellStyle name="常规 17" xfId="1968"/>
    <cellStyle name="常规 22 2" xfId="1969"/>
    <cellStyle name="常规 17 2" xfId="1970"/>
    <cellStyle name="常规 22 2 2" xfId="1971"/>
    <cellStyle name="常规 17 2 2" xfId="1972"/>
    <cellStyle name="常规 22 2 2 2" xfId="1973"/>
    <cellStyle name="常规 17 2 2 2" xfId="1974"/>
    <cellStyle name="常规 22 2 2 3" xfId="1975"/>
    <cellStyle name="常规 17 2 2 3" xfId="1976"/>
    <cellStyle name="常规 22 2 2 4" xfId="1977"/>
    <cellStyle name="常规 17 2 2 4" xfId="1978"/>
    <cellStyle name="千分位[0]_ 白土" xfId="1979"/>
    <cellStyle name="常规 22 2 2 5" xfId="1980"/>
    <cellStyle name="常规 17 2 2 5" xfId="1981"/>
    <cellStyle name="常规 22 2 2 6" xfId="1982"/>
    <cellStyle name="常规 17 2 2 6" xfId="1983"/>
    <cellStyle name="常规 22 2 3" xfId="1984"/>
    <cellStyle name="常规 17 2 3" xfId="1985"/>
    <cellStyle name="常规 22 2 3 2" xfId="1986"/>
    <cellStyle name="常规 17 2 3 2" xfId="1987"/>
    <cellStyle name="常规 22 2 3 3" xfId="1988"/>
    <cellStyle name="常规 17 2 3 3" xfId="1989"/>
    <cellStyle name="常规 22 2 4" xfId="1990"/>
    <cellStyle name="常规 17 2 4" xfId="1991"/>
    <cellStyle name="常规 22 2 4 2" xfId="1992"/>
    <cellStyle name="常规 17 2 4 2" xfId="1993"/>
    <cellStyle name="常规 22 2 4 3" xfId="1994"/>
    <cellStyle name="常规 17 2 4 3" xfId="1995"/>
    <cellStyle name="常规 22 2 4 4" xfId="1996"/>
    <cellStyle name="常规 17 2 4 4" xfId="1997"/>
    <cellStyle name="常规 22 2 4 5" xfId="1998"/>
    <cellStyle name="常规 17 2 4 5" xfId="1999"/>
    <cellStyle name="常规 22 2 4 6" xfId="2000"/>
    <cellStyle name="常规 17 2 4 6" xfId="2001"/>
    <cellStyle name="常规 22 2 5" xfId="2002"/>
    <cellStyle name="常规 17 2 5" xfId="2003"/>
    <cellStyle name="常规 24 2 2 2" xfId="2004"/>
    <cellStyle name="常规 22 2 6" xfId="2005"/>
    <cellStyle name="常规 19 2 2 2" xfId="2006"/>
    <cellStyle name="常规 17 2 6" xfId="2007"/>
    <cellStyle name="常规 24 2 2 3" xfId="2008"/>
    <cellStyle name="常规 22 2 7" xfId="2009"/>
    <cellStyle name="常规 19 2 2 3" xfId="2010"/>
    <cellStyle name="常规 17 2 7" xfId="2011"/>
    <cellStyle name="常规 24 2 2 4" xfId="2012"/>
    <cellStyle name="常规 22 2 8" xfId="2013"/>
    <cellStyle name="常规 19 2 2 4" xfId="2014"/>
    <cellStyle name="常规 17 2 8" xfId="2015"/>
    <cellStyle name="常规 24 2 2 5" xfId="2016"/>
    <cellStyle name="常规 22 2 9" xfId="2017"/>
    <cellStyle name="常规 19 2 2 5" xfId="2018"/>
    <cellStyle name="常规 17 2 9" xfId="2019"/>
    <cellStyle name="常规 22 2_专项报政府3" xfId="2020"/>
    <cellStyle name="常规 17 2_专项报政府3" xfId="2021"/>
    <cellStyle name="常规 22 3" xfId="2022"/>
    <cellStyle name="常规 17 3" xfId="2023"/>
    <cellStyle name="常规 22 3 2" xfId="2024"/>
    <cellStyle name="常规 17 3 2" xfId="2025"/>
    <cellStyle name="常规 22 3 3" xfId="2026"/>
    <cellStyle name="常规 17 3 3" xfId="2027"/>
    <cellStyle name="常规 22 3 4" xfId="2028"/>
    <cellStyle name="常规 17 3 4" xfId="2029"/>
    <cellStyle name="常规 22 3 5" xfId="2030"/>
    <cellStyle name="常规 17 3 5" xfId="2031"/>
    <cellStyle name="常规 24 2 3 2" xfId="2032"/>
    <cellStyle name="常规 22 3 6" xfId="2033"/>
    <cellStyle name="常规 19 2 3 2" xfId="2034"/>
    <cellStyle name="常规 17 3 6" xfId="2035"/>
    <cellStyle name="常规 22 4" xfId="2036"/>
    <cellStyle name="常规 17 4" xfId="2037"/>
    <cellStyle name="常规 17 4 2" xfId="2038"/>
    <cellStyle name="常规 17 4 3" xfId="2039"/>
    <cellStyle name="常规 17 4 4" xfId="2040"/>
    <cellStyle name="常规 17 4 5" xfId="2041"/>
    <cellStyle name="常规 24 2 4 2" xfId="2042"/>
    <cellStyle name="常规 19 2 4 2" xfId="2043"/>
    <cellStyle name="常规 17 4 6" xfId="2044"/>
    <cellStyle name="常规 33 2 3 2" xfId="2045"/>
    <cellStyle name="常规 28 2 3 2" xfId="2046"/>
    <cellStyle name="常规 22 5" xfId="2047"/>
    <cellStyle name="常规 17 5" xfId="2048"/>
    <cellStyle name="常规 33 2 3 3" xfId="2049"/>
    <cellStyle name="常规 28 2 3 3" xfId="2050"/>
    <cellStyle name="常规 22 6" xfId="2051"/>
    <cellStyle name="常规 17 6" xfId="2052"/>
    <cellStyle name="常规 33 2 3 4" xfId="2053"/>
    <cellStyle name="常规 28 2 3 4" xfId="2054"/>
    <cellStyle name="常规 22 7" xfId="2055"/>
    <cellStyle name="常规 17 7" xfId="2056"/>
    <cellStyle name="常规 33 2 3 5" xfId="2057"/>
    <cellStyle name="常规 28 2 3 5" xfId="2058"/>
    <cellStyle name="常规 22 8" xfId="2059"/>
    <cellStyle name="常规 17 8" xfId="2060"/>
    <cellStyle name="常规 33 2 3 6" xfId="2061"/>
    <cellStyle name="常规 28 2 3 6" xfId="2062"/>
    <cellStyle name="常规 17 9" xfId="2063"/>
    <cellStyle name="常规 17_Sheet1" xfId="2064"/>
    <cellStyle name="常规 23" xfId="2065"/>
    <cellStyle name="常规 18" xfId="2066"/>
    <cellStyle name="常规 23 2" xfId="2067"/>
    <cellStyle name="常规 18 2" xfId="2068"/>
    <cellStyle name="常规 23 2 2" xfId="2069"/>
    <cellStyle name="常规 2 2 2 2 9" xfId="2070"/>
    <cellStyle name="常规 18 2 2" xfId="2071"/>
    <cellStyle name="常规 23 2 2 2" xfId="2072"/>
    <cellStyle name="常规 18 2 2 2" xfId="2073"/>
    <cellStyle name="常规 23 2 2 3" xfId="2074"/>
    <cellStyle name="常规 18 2 2 3" xfId="2075"/>
    <cellStyle name="常规 23 2 2 4" xfId="2076"/>
    <cellStyle name="常规 18 2 2 4" xfId="2077"/>
    <cellStyle name="常规 23 2 2 5" xfId="2078"/>
    <cellStyle name="常规 18 2 2 5" xfId="2079"/>
    <cellStyle name="常规 23 2 2 6" xfId="2080"/>
    <cellStyle name="常规 18 2 2 6" xfId="2081"/>
    <cellStyle name="常规 23 2 3" xfId="2082"/>
    <cellStyle name="常规 18 2 3" xfId="2083"/>
    <cellStyle name="常规 23 2 3 2" xfId="2084"/>
    <cellStyle name="常规 18 2 3 2" xfId="2085"/>
    <cellStyle name="常规 23 2 3 3" xfId="2086"/>
    <cellStyle name="常规 18 2 3 3" xfId="2087"/>
    <cellStyle name="常规 23 2 3 4" xfId="2088"/>
    <cellStyle name="常规 18 2 3 4" xfId="2089"/>
    <cellStyle name="常规 23 2 3 5" xfId="2090"/>
    <cellStyle name="常规 18 2 3 5" xfId="2091"/>
    <cellStyle name="好_Book1" xfId="2092"/>
    <cellStyle name="常规 23 2 3 6" xfId="2093"/>
    <cellStyle name="常规 18 2 3 6" xfId="2094"/>
    <cellStyle name="常规 23 2 4 2" xfId="2095"/>
    <cellStyle name="常规 18 2 4 2" xfId="2096"/>
    <cellStyle name="常规 23 2 4 3" xfId="2097"/>
    <cellStyle name="常规 18 2 4 3" xfId="2098"/>
    <cellStyle name="常规 23 2 4 4" xfId="2099"/>
    <cellStyle name="常规 18 2 4 4" xfId="2100"/>
    <cellStyle name="常规 23 2 4 5" xfId="2101"/>
    <cellStyle name="常规 18 2 4 5" xfId="2102"/>
    <cellStyle name="常规 23 2 4 6" xfId="2103"/>
    <cellStyle name="常规 18 2 4 6" xfId="2104"/>
    <cellStyle name="常规 44 2 3 3" xfId="2105"/>
    <cellStyle name="常规 39 2 3 3" xfId="2106"/>
    <cellStyle name="常规 23 2 9" xfId="2107"/>
    <cellStyle name="常规 18 2 9" xfId="2108"/>
    <cellStyle name="常规 23 2_专项报政府3" xfId="2109"/>
    <cellStyle name="常规 18 2_专项报政府3" xfId="2110"/>
    <cellStyle name="常规 23 3" xfId="2111"/>
    <cellStyle name="常规 18 3" xfId="2112"/>
    <cellStyle name="常规 23 3 2" xfId="2113"/>
    <cellStyle name="常规 18 3 2" xfId="2114"/>
    <cellStyle name="常规 23 3 3" xfId="2115"/>
    <cellStyle name="常规 18 3 3" xfId="2116"/>
    <cellStyle name="常规 23 3 4" xfId="2117"/>
    <cellStyle name="常规 18 3 4" xfId="2118"/>
    <cellStyle name="常规 23 3 5" xfId="2119"/>
    <cellStyle name="常规 18 3 5" xfId="2120"/>
    <cellStyle name="常规 23 3 6" xfId="2121"/>
    <cellStyle name="常规 18 3 6" xfId="2122"/>
    <cellStyle name="常规 23 4" xfId="2123"/>
    <cellStyle name="常规 18 4" xfId="2124"/>
    <cellStyle name="常规 18 4 2" xfId="2125"/>
    <cellStyle name="常规 18 4 3" xfId="2126"/>
    <cellStyle name="常规 18 4 4" xfId="2127"/>
    <cellStyle name="常规 18 4 5" xfId="2128"/>
    <cellStyle name="常规 18 4 6" xfId="2129"/>
    <cellStyle name="常规 33 2 4 2" xfId="2130"/>
    <cellStyle name="常规 28 2 4 2" xfId="2131"/>
    <cellStyle name="常规 23 5" xfId="2132"/>
    <cellStyle name="常规 18 5" xfId="2133"/>
    <cellStyle name="常规_Sheet1 2" xfId="2134"/>
    <cellStyle name="常规 33 2 4 3" xfId="2135"/>
    <cellStyle name="常规 28 2 4 3" xfId="2136"/>
    <cellStyle name="常规 23 6" xfId="2137"/>
    <cellStyle name="常规 18 6" xfId="2138"/>
    <cellStyle name="常规 33 2 4 4" xfId="2139"/>
    <cellStyle name="常规 28 2 4 4" xfId="2140"/>
    <cellStyle name="常规 23 7" xfId="2141"/>
    <cellStyle name="常规 18 7" xfId="2142"/>
    <cellStyle name="常规 33 2 4 5" xfId="2143"/>
    <cellStyle name="常规 28 2 4 5" xfId="2144"/>
    <cellStyle name="常规 23 8" xfId="2145"/>
    <cellStyle name="常规 18 8" xfId="2146"/>
    <cellStyle name="常规 33 2 4 6" xfId="2147"/>
    <cellStyle name="常规 28 2 4 6" xfId="2148"/>
    <cellStyle name="常规 18 9" xfId="2149"/>
    <cellStyle name="常规 18_Sheet1" xfId="2150"/>
    <cellStyle name="常规 24" xfId="2151"/>
    <cellStyle name="常规 19" xfId="2152"/>
    <cellStyle name="常规 24 2" xfId="2153"/>
    <cellStyle name="常规 19 2" xfId="2154"/>
    <cellStyle name="常规 5 2 10" xfId="2155"/>
    <cellStyle name="常规 24 2 2 6" xfId="2156"/>
    <cellStyle name="常规 19 2 2 6" xfId="2157"/>
    <cellStyle name="常规 24 2 3" xfId="2158"/>
    <cellStyle name="常规 19 2 3" xfId="2159"/>
    <cellStyle name="好_Sheet1" xfId="2160"/>
    <cellStyle name="常规 24 2 3 3" xfId="2161"/>
    <cellStyle name="常规 19 2 3 3" xfId="2162"/>
    <cellStyle name="常规 24 2 3 4" xfId="2163"/>
    <cellStyle name="常规 19 2 3 4" xfId="2164"/>
    <cellStyle name="好_Sheet3" xfId="2165"/>
    <cellStyle name="常规 24 2 3 5" xfId="2166"/>
    <cellStyle name="常规 19 2 3 5" xfId="2167"/>
    <cellStyle name="常规 24 2 3 6" xfId="2168"/>
    <cellStyle name="常规 19 2 3 6" xfId="2169"/>
    <cellStyle name="常规 24 2 4 3" xfId="2170"/>
    <cellStyle name="常规 19 2 4 3" xfId="2171"/>
    <cellStyle name="常规 24 2 4 4" xfId="2172"/>
    <cellStyle name="常规 19 2 4 4" xfId="2173"/>
    <cellStyle name="常规 24 2 4 5" xfId="2174"/>
    <cellStyle name="常规 19 2 4 5" xfId="2175"/>
    <cellStyle name="常规 24 2 4 6" xfId="2176"/>
    <cellStyle name="常规 19 2 4 6" xfId="2177"/>
    <cellStyle name="常规 24 2 5" xfId="2178"/>
    <cellStyle name="常规 19 2 5" xfId="2179"/>
    <cellStyle name="钎霖_laroux" xfId="2180"/>
    <cellStyle name="常规 24 2 6" xfId="2181"/>
    <cellStyle name="常规 19 2 6" xfId="2182"/>
    <cellStyle name="样式 1 2 4 2" xfId="2183"/>
    <cellStyle name="常规 24 2 7" xfId="2184"/>
    <cellStyle name="常规 19 2 7" xfId="2185"/>
    <cellStyle name="样式 1 2 4 3" xfId="2186"/>
    <cellStyle name="常规 24 2 8" xfId="2187"/>
    <cellStyle name="常规 19 2 8" xfId="2188"/>
    <cellStyle name="样式 1 2 4 4" xfId="2189"/>
    <cellStyle name="常规 24 2 9" xfId="2190"/>
    <cellStyle name="常规 19 2 9" xfId="2191"/>
    <cellStyle name="常规 24 2_专项报政府3" xfId="2192"/>
    <cellStyle name="常规 2 2 2 2 3 3" xfId="2193"/>
    <cellStyle name="常规 19 2_专项报政府3" xfId="2194"/>
    <cellStyle name="常规 24 3" xfId="2195"/>
    <cellStyle name="常规 19 3" xfId="2196"/>
    <cellStyle name="常规 24 3 3" xfId="2197"/>
    <cellStyle name="常规 19 3 3" xfId="2198"/>
    <cellStyle name="常规 24 3 4" xfId="2199"/>
    <cellStyle name="常规 19 3 4" xfId="2200"/>
    <cellStyle name="常规 24 3 5" xfId="2201"/>
    <cellStyle name="常规 19 3 5" xfId="2202"/>
    <cellStyle name="常规 24 3 6" xfId="2203"/>
    <cellStyle name="常规 19 3 6" xfId="2204"/>
    <cellStyle name="常规 24 4" xfId="2205"/>
    <cellStyle name="常规 19 4" xfId="2206"/>
    <cellStyle name="常规 19 4 2" xfId="2207"/>
    <cellStyle name="常规 19 4 3" xfId="2208"/>
    <cellStyle name="常规 19 4 4" xfId="2209"/>
    <cellStyle name="常规 19 4 5" xfId="2210"/>
    <cellStyle name="常规 19 4 6" xfId="2211"/>
    <cellStyle name="常规 24 5" xfId="2212"/>
    <cellStyle name="常规 19 5" xfId="2213"/>
    <cellStyle name="常规 24 6" xfId="2214"/>
    <cellStyle name="常规 19 6" xfId="2215"/>
    <cellStyle name="常规 24 7" xfId="2216"/>
    <cellStyle name="常规 19 7" xfId="2217"/>
    <cellStyle name="常规 24 8" xfId="2218"/>
    <cellStyle name="常规 19 8" xfId="2219"/>
    <cellStyle name="常规 19_Sheet1" xfId="2220"/>
    <cellStyle name="常规 2" xfId="2221"/>
    <cellStyle name="常规 2 2" xfId="2222"/>
    <cellStyle name="适中 2 2 2" xfId="2223"/>
    <cellStyle name="常规 5 4 4 4" xfId="2224"/>
    <cellStyle name="常规 4 3 2 4 4" xfId="2225"/>
    <cellStyle name="常规 2 2 10" xfId="2226"/>
    <cellStyle name="适中 2 2 3" xfId="2227"/>
    <cellStyle name="常规 5 4 4 5" xfId="2228"/>
    <cellStyle name="常规 4 3 2 4 5" xfId="2229"/>
    <cellStyle name="常规 2 2 11" xfId="2230"/>
    <cellStyle name="适中 2 2 4" xfId="2231"/>
    <cellStyle name="常规 5 4 4 6" xfId="2232"/>
    <cellStyle name="常规 4 3 2 4 6" xfId="2233"/>
    <cellStyle name="常规 2 2 12" xfId="2234"/>
    <cellStyle name="适中 2 2 5" xfId="2235"/>
    <cellStyle name="常规 5 4 4 7" xfId="2236"/>
    <cellStyle name="常规 2 2 13" xfId="2237"/>
    <cellStyle name="适中 2 2 6" xfId="2238"/>
    <cellStyle name="常规 2 7 2 2" xfId="2239"/>
    <cellStyle name="常规 2 2 14" xfId="2240"/>
    <cellStyle name="常规 2 4 3 5" xfId="2241"/>
    <cellStyle name="常规 2 2 2" xfId="2242"/>
    <cellStyle name="常规 2 2 2 2 2" xfId="2243"/>
    <cellStyle name="常规 2 2 2 2 2 5" xfId="2244"/>
    <cellStyle name="常规 2 2 2 2 3" xfId="2245"/>
    <cellStyle name="常规 2 2 2 2 3 2" xfId="2246"/>
    <cellStyle name="常规 2 2 2 2 3 4" xfId="2247"/>
    <cellStyle name="常规 2 2 2 2 3 5" xfId="2248"/>
    <cellStyle name="常规 2 2 2 2 3 6" xfId="2249"/>
    <cellStyle name="常规 2 2 2 2 4" xfId="2250"/>
    <cellStyle name="常规 2 2 2 2 4 2" xfId="2251"/>
    <cellStyle name="常规 2 2 2 2 4 3" xfId="2252"/>
    <cellStyle name="常规 2 2 2 2 4 4" xfId="2253"/>
    <cellStyle name="常规 2 2 2 2 4 5" xfId="2254"/>
    <cellStyle name="常规 2 2 2 2 4 6" xfId="2255"/>
    <cellStyle name="常规 2 2 2 2 5" xfId="2256"/>
    <cellStyle name="常规 2 2 2 2 6" xfId="2257"/>
    <cellStyle name="常规 2 2 2 2 7" xfId="2258"/>
    <cellStyle name="常规 2 2 2 2 8" xfId="2259"/>
    <cellStyle name="注释 2 4 2" xfId="2260"/>
    <cellStyle name="常规 2 3 2 3 4" xfId="2261"/>
    <cellStyle name="常规 2 2 2 2_专项报政府3" xfId="2262"/>
    <cellStyle name="常规 2 2 2 3" xfId="2263"/>
    <cellStyle name="常规 2 2 2 3 2" xfId="2264"/>
    <cellStyle name="常规 2 2 2 3 3" xfId="2265"/>
    <cellStyle name="常规 2 2 2 3 4" xfId="2266"/>
    <cellStyle name="常规 2 2 2 3 5" xfId="2267"/>
    <cellStyle name="常规 2 2 2 3 6" xfId="2268"/>
    <cellStyle name="常规 2 4 3 6" xfId="2269"/>
    <cellStyle name="常规 2 2 3" xfId="2270"/>
    <cellStyle name="千位分隔 2 2 5" xfId="2271"/>
    <cellStyle name="常规 2 2 3 2 2" xfId="2272"/>
    <cellStyle name="常规 2 2 3 2 2 5" xfId="2273"/>
    <cellStyle name="常规 2 2 3 2 2 6" xfId="2274"/>
    <cellStyle name="千位分隔 2 2 6" xfId="2275"/>
    <cellStyle name="常规 2 2 3 2 3" xfId="2276"/>
    <cellStyle name="常规 2 2 3 2 3 6" xfId="2277"/>
    <cellStyle name="千位分隔 2 2 7" xfId="2278"/>
    <cellStyle name="常规 2 2 3 2 4" xfId="2279"/>
    <cellStyle name="常规 2 2 3 2 4 6" xfId="2280"/>
    <cellStyle name="常规 2 2 3 2_专项报政府3" xfId="2281"/>
    <cellStyle name="常规 2 2 3 3" xfId="2282"/>
    <cellStyle name="千位分隔 2 3 5" xfId="2283"/>
    <cellStyle name="常规 2 2 3 3 2" xfId="2284"/>
    <cellStyle name="千位分隔 2 3 6" xfId="2285"/>
    <cellStyle name="常规 2 2 3 3 3" xfId="2286"/>
    <cellStyle name="常规 2 2 3 3 4" xfId="2287"/>
    <cellStyle name="常规 2 2 4" xfId="2288"/>
    <cellStyle name="常规 2 2 4 2 4" xfId="2289"/>
    <cellStyle name="常规 2 2 4 2 5" xfId="2290"/>
    <cellStyle name="常规 2 2 4 2 6" xfId="2291"/>
    <cellStyle name="常规 45 2 2 6" xfId="2292"/>
    <cellStyle name="常规 2 2 4 3" xfId="2293"/>
    <cellStyle name="常规 2 2 4 3 4" xfId="2294"/>
    <cellStyle name="常规 2 2 4 3 5" xfId="2295"/>
    <cellStyle name="常规 2 2 4 3 6" xfId="2296"/>
    <cellStyle name="常规 2 2 4 4" xfId="2297"/>
    <cellStyle name="常规 2 2 4 4 4" xfId="2298"/>
    <cellStyle name="解释性文本 2" xfId="2299"/>
    <cellStyle name="常规 2 2 4 4 5" xfId="2300"/>
    <cellStyle name="常规 2 2 4 4 6" xfId="2301"/>
    <cellStyle name="强调文字颜色 4 2 2 5" xfId="2302"/>
    <cellStyle name="常规 2 2 4_专项报政府3" xfId="2303"/>
    <cellStyle name="常规 2 2 5" xfId="2304"/>
    <cellStyle name="常规 45 2 3 6" xfId="2305"/>
    <cellStyle name="常规 2 2 5 3" xfId="2306"/>
    <cellStyle name="常规 2 2 5 4" xfId="2307"/>
    <cellStyle name="常规 2 2 6" xfId="2308"/>
    <cellStyle name="常规 45 2 4 6" xfId="2309"/>
    <cellStyle name="常规 2 2 6 3" xfId="2310"/>
    <cellStyle name="常规 2 2 7" xfId="2311"/>
    <cellStyle name="常规 2 2 7 3" xfId="2312"/>
    <cellStyle name="常规 2 2 8" xfId="2313"/>
    <cellStyle name="常规 2 2 8 3" xfId="2314"/>
    <cellStyle name="常规 2 2 9" xfId="2315"/>
    <cellStyle name="常规 30 2 3 6" xfId="2316"/>
    <cellStyle name="常规 25 2 3 6" xfId="2317"/>
    <cellStyle name="常规 2 2_1.17" xfId="2318"/>
    <cellStyle name="常规 2 3" xfId="2319"/>
    <cellStyle name="常规 2 3 2" xfId="2320"/>
    <cellStyle name="常规 2 3 2 2" xfId="2321"/>
    <cellStyle name="常规 2 3 2 2 2" xfId="2322"/>
    <cellStyle name="常规 2 3 2 2 3" xfId="2323"/>
    <cellStyle name="注释 2 3 2" xfId="2324"/>
    <cellStyle name="常规 2 3 2 2 4" xfId="2325"/>
    <cellStyle name="注释 2 3 3" xfId="2326"/>
    <cellStyle name="常规 2 3 2 2 5" xfId="2327"/>
    <cellStyle name="注释 2 3 4" xfId="2328"/>
    <cellStyle name="常规 2 3 2 2 6" xfId="2329"/>
    <cellStyle name="常规 2 3 2 3" xfId="2330"/>
    <cellStyle name="常规 2 3 2 3 2" xfId="2331"/>
    <cellStyle name="常规 2 3 2 3 3" xfId="2332"/>
    <cellStyle name="注释 2 4 3" xfId="2333"/>
    <cellStyle name="常规 2 3 2 3 5" xfId="2334"/>
    <cellStyle name="注释 2 4 4" xfId="2335"/>
    <cellStyle name="常规 2 3 2 3 6" xfId="2336"/>
    <cellStyle name="常规 2 3 2 4" xfId="2337"/>
    <cellStyle name="常规 2 3 2 4 2" xfId="2338"/>
    <cellStyle name="常规 2 3 2 4 3" xfId="2339"/>
    <cellStyle name="常规 2 3 2 4 4" xfId="2340"/>
    <cellStyle name="常规 2 3 2 4 5" xfId="2341"/>
    <cellStyle name="常规 2 3 2 4 6" xfId="2342"/>
    <cellStyle name="常规 2 3 2 5" xfId="2343"/>
    <cellStyle name="常规 2 3 2 6" xfId="2344"/>
    <cellStyle name="常规 2 3 2 7" xfId="2345"/>
    <cellStyle name="常规 2 3 2 8" xfId="2346"/>
    <cellStyle name="常规 2 3 2 9" xfId="2347"/>
    <cellStyle name="常规 2 3 2_专项报政府3" xfId="2348"/>
    <cellStyle name="常规 2 3 3" xfId="2349"/>
    <cellStyle name="常规 2 3 3 2" xfId="2350"/>
    <cellStyle name="常规 7 2_专项报政府3" xfId="2351"/>
    <cellStyle name="常规 2 3 3 3" xfId="2352"/>
    <cellStyle name="常规 2 3 3 4" xfId="2353"/>
    <cellStyle name="常规 2 3 3 5" xfId="2354"/>
    <cellStyle name="常规 2 3 3 6" xfId="2355"/>
    <cellStyle name="常规 2 3 5" xfId="2356"/>
    <cellStyle name="常规 2 3 6" xfId="2357"/>
    <cellStyle name="常规 2 3 7" xfId="2358"/>
    <cellStyle name="常规 2 3 8" xfId="2359"/>
    <cellStyle name="常规 2 4" xfId="2360"/>
    <cellStyle name="常规 2 4 2" xfId="2361"/>
    <cellStyle name="常规 2 4 2 2" xfId="2362"/>
    <cellStyle name="常规 2 4 2 2 2" xfId="2363"/>
    <cellStyle name="常规 2 4 2 2 3" xfId="2364"/>
    <cellStyle name="常规 2 4 2 2 4" xfId="2365"/>
    <cellStyle name="常规 2 4 2 2 5" xfId="2366"/>
    <cellStyle name="常规 2 4 2 2 6" xfId="2367"/>
    <cellStyle name="常规 2 4 2 3" xfId="2368"/>
    <cellStyle name="常规 2 4 2 3 2" xfId="2369"/>
    <cellStyle name="好_Sheet3_1.17" xfId="2370"/>
    <cellStyle name="常规 2 4 2 3 3" xfId="2371"/>
    <cellStyle name="常规 2 4 2 3 4" xfId="2372"/>
    <cellStyle name="常规 2 4 2 3 5" xfId="2373"/>
    <cellStyle name="常规 2 4 2 3 6" xfId="2374"/>
    <cellStyle name="常规 2 4 2 4" xfId="2375"/>
    <cellStyle name="常规 2 4 2 4 2" xfId="2376"/>
    <cellStyle name="常规 2 4 2 4 3" xfId="2377"/>
    <cellStyle name="常规 2 4 2 4 4" xfId="2378"/>
    <cellStyle name="常规 2 4 2 4 5" xfId="2379"/>
    <cellStyle name="常规 2 4 2 4 6" xfId="2380"/>
    <cellStyle name="常规 2 4 2 5" xfId="2381"/>
    <cellStyle name="常规 2 4 2 6" xfId="2382"/>
    <cellStyle name="常规 2 4 2 7" xfId="2383"/>
    <cellStyle name="常规 2 4 2 8" xfId="2384"/>
    <cellStyle name="常规 2 4 2 9" xfId="2385"/>
    <cellStyle name="常规 3 3" xfId="2386"/>
    <cellStyle name="常规 2 6 2 4" xfId="2387"/>
    <cellStyle name="常规 2 4 2_专项报政府3" xfId="2388"/>
    <cellStyle name="常规 2 4 3" xfId="2389"/>
    <cellStyle name="常规 2 4 3 2" xfId="2390"/>
    <cellStyle name="常规 2 4 3 3" xfId="2391"/>
    <cellStyle name="常规 2 4 3 4" xfId="2392"/>
    <cellStyle name="常规 2 4 4" xfId="2393"/>
    <cellStyle name="常规 2 4 5" xfId="2394"/>
    <cellStyle name="常规 2 4 6" xfId="2395"/>
    <cellStyle name="常规 2 4 8" xfId="2396"/>
    <cellStyle name="常规 2 5" xfId="2397"/>
    <cellStyle name="常规 2 5 2" xfId="2398"/>
    <cellStyle name="常规 2 5 2 2" xfId="2399"/>
    <cellStyle name="常规 2 5 2 2 2" xfId="2400"/>
    <cellStyle name="好_债务" xfId="2401"/>
    <cellStyle name="常规 2 5 2 2 4" xfId="2402"/>
    <cellStyle name="常规 2 5 2 2 5" xfId="2403"/>
    <cellStyle name="强调文字颜色 1 2 3 2" xfId="2404"/>
    <cellStyle name="常规 2 5 2 2 6" xfId="2405"/>
    <cellStyle name="常规 2 5 2 3" xfId="2406"/>
    <cellStyle name="常规 2 5 2 3 2" xfId="2407"/>
    <cellStyle name="强调文字颜色 2 2 3" xfId="2408"/>
    <cellStyle name="常规 2 5 2 3 4" xfId="2409"/>
    <cellStyle name="强调文字颜色 2 2 4" xfId="2410"/>
    <cellStyle name="常规 2 5 2 3 5" xfId="2411"/>
    <cellStyle name="强调文字颜色 2 2 5" xfId="2412"/>
    <cellStyle name="强调文字颜色 1 2 4 2" xfId="2413"/>
    <cellStyle name="常规 2 5 2 3 6" xfId="2414"/>
    <cellStyle name="常规 2 5 2 4" xfId="2415"/>
    <cellStyle name="常规 2 5 2 4 2" xfId="2416"/>
    <cellStyle name="常规 2 5 2 4 4" xfId="2417"/>
    <cellStyle name="常规 2 5 2 4 5" xfId="2418"/>
    <cellStyle name="常规 2 5 2 4 6" xfId="2419"/>
    <cellStyle name="常规 2 5 2 5" xfId="2420"/>
    <cellStyle name="常规 2 5 2 6" xfId="2421"/>
    <cellStyle name="常规 2 5 2 7" xfId="2422"/>
    <cellStyle name="强调文字颜色 2 2 3 2" xfId="2423"/>
    <cellStyle name="常规 2 5 2 9" xfId="2424"/>
    <cellStyle name="常规 2 5 2_专项报政府3" xfId="2425"/>
    <cellStyle name="常规 2 5 3" xfId="2426"/>
    <cellStyle name="常规 2 5 3 2" xfId="2427"/>
    <cellStyle name="常规 2 5 3 3" xfId="2428"/>
    <cellStyle name="常规 2 5 3 4" xfId="2429"/>
    <cellStyle name="常规 2 5 4" xfId="2430"/>
    <cellStyle name="好_Book1_1" xfId="2431"/>
    <cellStyle name="常规 2 5 5" xfId="2432"/>
    <cellStyle name="常规 2 5 6" xfId="2433"/>
    <cellStyle name="常规 2 5 7" xfId="2434"/>
    <cellStyle name="常规 2 5 8" xfId="2435"/>
    <cellStyle name="常规 2 6" xfId="2436"/>
    <cellStyle name="常规 2 6 10" xfId="2437"/>
    <cellStyle name="常规 2 6 2" xfId="2438"/>
    <cellStyle name="常规 2 6 2 2" xfId="2439"/>
    <cellStyle name="常规 3 4" xfId="2440"/>
    <cellStyle name="常规 2 6 2 5" xfId="2441"/>
    <cellStyle name="常规 3 5" xfId="2442"/>
    <cellStyle name="常规 2 6 2 6" xfId="2443"/>
    <cellStyle name="常规 3 6" xfId="2444"/>
    <cellStyle name="常规 2 6 2 7" xfId="2445"/>
    <cellStyle name="常规 2 6 3" xfId="2446"/>
    <cellStyle name="常规 2 6 3 2" xfId="2447"/>
    <cellStyle name="常规 4 2" xfId="2448"/>
    <cellStyle name="常规 2 6 3 3" xfId="2449"/>
    <cellStyle name="常规 4 3" xfId="2450"/>
    <cellStyle name="常规 2 6 3 4" xfId="2451"/>
    <cellStyle name="常规 4 4" xfId="2452"/>
    <cellStyle name="常规 4 2 2" xfId="2453"/>
    <cellStyle name="常规 2 6 3 5" xfId="2454"/>
    <cellStyle name="常规 4 5" xfId="2455"/>
    <cellStyle name="常规 4 2 3" xfId="2456"/>
    <cellStyle name="常规 2 6 3 6" xfId="2457"/>
    <cellStyle name="常规 4 6" xfId="2458"/>
    <cellStyle name="常规 4 2 4" xfId="2459"/>
    <cellStyle name="常规 2 6 3 7" xfId="2460"/>
    <cellStyle name="常规 2 6 4" xfId="2461"/>
    <cellStyle name="常规 2 6 4 2" xfId="2462"/>
    <cellStyle name="常规 5 2" xfId="2463"/>
    <cellStyle name="常规 2 6 4 3" xfId="2464"/>
    <cellStyle name="常规 5 3" xfId="2465"/>
    <cellStyle name="常规 2 6 4 4" xfId="2466"/>
    <cellStyle name="常规 5 4" xfId="2467"/>
    <cellStyle name="常规 4 3 2" xfId="2468"/>
    <cellStyle name="常规 2 6 4 5" xfId="2469"/>
    <cellStyle name="常规 5 5" xfId="2470"/>
    <cellStyle name="常规 4 3 3" xfId="2471"/>
    <cellStyle name="常规 2 6 4 6" xfId="2472"/>
    <cellStyle name="常规 2 6 5" xfId="2473"/>
    <cellStyle name="常规 2 6 6" xfId="2474"/>
    <cellStyle name="常规 2 6 7" xfId="2475"/>
    <cellStyle name="常规 5 5 4 4" xfId="2476"/>
    <cellStyle name="常规 2 7 10" xfId="2477"/>
    <cellStyle name="常规 2 7 2 3" xfId="2478"/>
    <cellStyle name="常规 2 7 2 4" xfId="2479"/>
    <cellStyle name="常规 2 7 2 5" xfId="2480"/>
    <cellStyle name="烹拳_97MBO" xfId="2481"/>
    <cellStyle name="常规 2 7 2 6" xfId="2482"/>
    <cellStyle name="常规 2 7 2 7" xfId="2483"/>
    <cellStyle name="适中 2 3 6" xfId="2484"/>
    <cellStyle name="常规 2 7 3 2" xfId="2485"/>
    <cellStyle name="常规 2 7 3 3" xfId="2486"/>
    <cellStyle name="常规 2 7 3 4" xfId="2487"/>
    <cellStyle name="常规 5 2 2" xfId="2488"/>
    <cellStyle name="常规 2 7 3 5" xfId="2489"/>
    <cellStyle name="常规 5 2 3" xfId="2490"/>
    <cellStyle name="常规 2 7 3 6" xfId="2491"/>
    <cellStyle name="常规 5 2 4" xfId="2492"/>
    <cellStyle name="常规 2 7 3 7" xfId="2493"/>
    <cellStyle name="样式 1 2 2 2" xfId="2494"/>
    <cellStyle name="常规 2 7 4" xfId="2495"/>
    <cellStyle name="适中 2 4 6" xfId="2496"/>
    <cellStyle name="常规 2 7 4 2" xfId="2497"/>
    <cellStyle name="常规 2 7 4 3" xfId="2498"/>
    <cellStyle name="常规 2 7 4 4" xfId="2499"/>
    <cellStyle name="常规 5 3 2" xfId="2500"/>
    <cellStyle name="常规 2 7 4 5" xfId="2501"/>
    <cellStyle name="常规 5 3 3" xfId="2502"/>
    <cellStyle name="常规 2 7 4 6" xfId="2503"/>
    <cellStyle name="常规 5 3 4" xfId="2504"/>
    <cellStyle name="常规 2 7 4 7" xfId="2505"/>
    <cellStyle name="样式 1 2 2 3" xfId="2506"/>
    <cellStyle name="常规 2 7 5" xfId="2507"/>
    <cellStyle name="样式 1 2 2 4" xfId="2508"/>
    <cellStyle name="常规 2 7 6" xfId="2509"/>
    <cellStyle name="样式 1 2 2 5" xfId="2510"/>
    <cellStyle name="常规 2 7 7" xfId="2511"/>
    <cellStyle name="样式 1 2 2 6" xfId="2512"/>
    <cellStyle name="常规 2 7 8" xfId="2513"/>
    <cellStyle name="常规 2 7 9" xfId="2514"/>
    <cellStyle name="输入 2 2" xfId="2515"/>
    <cellStyle name="常规 2 8 2" xfId="2516"/>
    <cellStyle name="输入 2 3" xfId="2517"/>
    <cellStyle name="常规 4 4 10" xfId="2518"/>
    <cellStyle name="常规 2 8 3" xfId="2519"/>
    <cellStyle name="样式 1 2 3 2" xfId="2520"/>
    <cellStyle name="输入 2 4" xfId="2521"/>
    <cellStyle name="常规 2 8 4" xfId="2522"/>
    <cellStyle name="样式 1 2 3 3" xfId="2523"/>
    <cellStyle name="输入 2 5" xfId="2524"/>
    <cellStyle name="常规 2 8 5" xfId="2525"/>
    <cellStyle name="样式 1 2 3 4" xfId="2526"/>
    <cellStyle name="输入 2 6" xfId="2527"/>
    <cellStyle name="常规 2 8 6" xfId="2528"/>
    <cellStyle name="样式 1 2 3 5" xfId="2529"/>
    <cellStyle name="输入 2 7" xfId="2530"/>
    <cellStyle name="常规 2 8 7" xfId="2531"/>
    <cellStyle name="常规 31 2 3 2" xfId="2532"/>
    <cellStyle name="常规 30" xfId="2533"/>
    <cellStyle name="常规 26 2 3 2" xfId="2534"/>
    <cellStyle name="常规 25" xfId="2535"/>
    <cellStyle name="常规 30 2" xfId="2536"/>
    <cellStyle name="常规 25 2" xfId="2537"/>
    <cellStyle name="常规 32 2 4 4" xfId="2538"/>
    <cellStyle name="常规 30 2 2" xfId="2539"/>
    <cellStyle name="常规 27 2 4 4" xfId="2540"/>
    <cellStyle name="常规 25 2 2" xfId="2541"/>
    <cellStyle name="常规 30 2 2 2" xfId="2542"/>
    <cellStyle name="常规 25 2 2 2" xfId="2543"/>
    <cellStyle name="常规 30 2 2 3" xfId="2544"/>
    <cellStyle name="常规 25 2 2 3" xfId="2545"/>
    <cellStyle name="常规 30 2 2 4" xfId="2546"/>
    <cellStyle name="常规 25 2 2 4" xfId="2547"/>
    <cellStyle name="常规 30 2 2 6" xfId="2548"/>
    <cellStyle name="常规 3 2 2_专项报政府3" xfId="2549"/>
    <cellStyle name="常规 25 2 2 6" xfId="2550"/>
    <cellStyle name="常规 32 2 4 5" xfId="2551"/>
    <cellStyle name="常规 30 2 3" xfId="2552"/>
    <cellStyle name="常规 27 2 4 5" xfId="2553"/>
    <cellStyle name="常规 25 2 3" xfId="2554"/>
    <cellStyle name="常规 30 2 3 2" xfId="2555"/>
    <cellStyle name="常规 25 2 3 2" xfId="2556"/>
    <cellStyle name="常规 30 2 3 3" xfId="2557"/>
    <cellStyle name="常规 25 2 3 3" xfId="2558"/>
    <cellStyle name="常规 30 2 3 4" xfId="2559"/>
    <cellStyle name="常规 25 2 3 4" xfId="2560"/>
    <cellStyle name="常规 32 2 4 6" xfId="2561"/>
    <cellStyle name="常规 30 2 4" xfId="2562"/>
    <cellStyle name="常规 27 2 4 6" xfId="2563"/>
    <cellStyle name="常规 25 2 4" xfId="2564"/>
    <cellStyle name="常规 30 2 4 2" xfId="2565"/>
    <cellStyle name="常规 25 2 4 2" xfId="2566"/>
    <cellStyle name="常规 30 2 4 3" xfId="2567"/>
    <cellStyle name="常规 25 2 4 3" xfId="2568"/>
    <cellStyle name="常规 30 2 4 4" xfId="2569"/>
    <cellStyle name="常规 25 2 4 4" xfId="2570"/>
    <cellStyle name="常规 30 2 4 5" xfId="2571"/>
    <cellStyle name="常规 25 2 4 5" xfId="2572"/>
    <cellStyle name="常规 30 2 4 6" xfId="2573"/>
    <cellStyle name="常规 25 2 4 6" xfId="2574"/>
    <cellStyle name="常规 30 2 5" xfId="2575"/>
    <cellStyle name="常规 25 2 5" xfId="2576"/>
    <cellStyle name="常规 30 2 6" xfId="2577"/>
    <cellStyle name="常规 25 2 6" xfId="2578"/>
    <cellStyle name="常规 30 2 8" xfId="2579"/>
    <cellStyle name="常规 25 2 8" xfId="2580"/>
    <cellStyle name="常规 30 2 9" xfId="2581"/>
    <cellStyle name="常规 25 2 9" xfId="2582"/>
    <cellStyle name="常规 30 3" xfId="2583"/>
    <cellStyle name="常规 25 3" xfId="2584"/>
    <cellStyle name="常规 30 3 2" xfId="2585"/>
    <cellStyle name="常规 25 3 2" xfId="2586"/>
    <cellStyle name="常规 30 3 3" xfId="2587"/>
    <cellStyle name="常规 25 3 3" xfId="2588"/>
    <cellStyle name="常规 30 3 4" xfId="2589"/>
    <cellStyle name="常规 25 3 4" xfId="2590"/>
    <cellStyle name="常规 30 3 5" xfId="2591"/>
    <cellStyle name="常规 25 3 5" xfId="2592"/>
    <cellStyle name="常规 30 4" xfId="2593"/>
    <cellStyle name="常规 25 4" xfId="2594"/>
    <cellStyle name="常规 30 5" xfId="2595"/>
    <cellStyle name="常规 25 5" xfId="2596"/>
    <cellStyle name="常规 30 6" xfId="2597"/>
    <cellStyle name="常规 25 6" xfId="2598"/>
    <cellStyle name="常规 30 7" xfId="2599"/>
    <cellStyle name="常规 25 7" xfId="2600"/>
    <cellStyle name="常规 30 8" xfId="2601"/>
    <cellStyle name="常规 25 8" xfId="2602"/>
    <cellStyle name="常规 31 2 3 3" xfId="2603"/>
    <cellStyle name="常规 31" xfId="2604"/>
    <cellStyle name="常规 26 2 3 3" xfId="2605"/>
    <cellStyle name="常规 26" xfId="2606"/>
    <cellStyle name="常规 32" xfId="2607"/>
    <cellStyle name="常规 31 2 3 4" xfId="2608"/>
    <cellStyle name="常规 27" xfId="2609"/>
    <cellStyle name="常规 26 2 3 4" xfId="2610"/>
    <cellStyle name="常规 33" xfId="2611"/>
    <cellStyle name="常规 31 2 3 5" xfId="2612"/>
    <cellStyle name="常规 28" xfId="2613"/>
    <cellStyle name="常规 26 2 3 5" xfId="2614"/>
    <cellStyle name="常规 34" xfId="2615"/>
    <cellStyle name="常规 31 2 3 6" xfId="2616"/>
    <cellStyle name="常规 29" xfId="2617"/>
    <cellStyle name="常规 26 2 3 6" xfId="2618"/>
    <cellStyle name="常规 31 2 4 2" xfId="2619"/>
    <cellStyle name="常规 26 2 4 2" xfId="2620"/>
    <cellStyle name="常规 31 2 4 3" xfId="2621"/>
    <cellStyle name="常规 26 2 4 3" xfId="2622"/>
    <cellStyle name="常规 31 2 4 4" xfId="2623"/>
    <cellStyle name="常规 26 2 4 4" xfId="2624"/>
    <cellStyle name="常规 31 2 4 5" xfId="2625"/>
    <cellStyle name="常规 26 2 4 5" xfId="2626"/>
    <cellStyle name="常规 31 2 4 6" xfId="2627"/>
    <cellStyle name="常规 26 2 4 6" xfId="2628"/>
    <cellStyle name="常规 31 2 6" xfId="2629"/>
    <cellStyle name="常规 26 2 6" xfId="2630"/>
    <cellStyle name="常规 31 2_专项报政府3" xfId="2631"/>
    <cellStyle name="常规 26 2_专项报政府3" xfId="2632"/>
    <cellStyle name="常规 31 3 6" xfId="2633"/>
    <cellStyle name="常规 26 3 6" xfId="2634"/>
    <cellStyle name="常规 31 6" xfId="2635"/>
    <cellStyle name="常规 26 6" xfId="2636"/>
    <cellStyle name="常规 31 7" xfId="2637"/>
    <cellStyle name="常规 26 7" xfId="2638"/>
    <cellStyle name="常规 31 8" xfId="2639"/>
    <cellStyle name="常规 26 8" xfId="2640"/>
    <cellStyle name="常规 32 2" xfId="2641"/>
    <cellStyle name="常规 27 2" xfId="2642"/>
    <cellStyle name="常规 32 2 2" xfId="2643"/>
    <cellStyle name="常规 27 2 2" xfId="2644"/>
    <cellStyle name="常规 32 2 2 5" xfId="2645"/>
    <cellStyle name="常规 27 2 2 5" xfId="2646"/>
    <cellStyle name="常规 32 2 2 6" xfId="2647"/>
    <cellStyle name="常规 27 2 2 6" xfId="2648"/>
    <cellStyle name="常规 32 2 3" xfId="2649"/>
    <cellStyle name="常规 27 2 3" xfId="2650"/>
    <cellStyle name="常规 32 2 3 2" xfId="2651"/>
    <cellStyle name="常规 27 2 3 2" xfId="2652"/>
    <cellStyle name="常规 32 2 3 3" xfId="2653"/>
    <cellStyle name="常规 27 2 3 3" xfId="2654"/>
    <cellStyle name="常规 32 2 3 4" xfId="2655"/>
    <cellStyle name="常规 27 2 3 4" xfId="2656"/>
    <cellStyle name="常规 32 2 3 5" xfId="2657"/>
    <cellStyle name="常规 27 2 3 5" xfId="2658"/>
    <cellStyle name="常规 32 2 3 6" xfId="2659"/>
    <cellStyle name="常规 27 2 3 6" xfId="2660"/>
    <cellStyle name="常规 32 2 4" xfId="2661"/>
    <cellStyle name="常规 27 2 4" xfId="2662"/>
    <cellStyle name="常规 32 2 4 2" xfId="2663"/>
    <cellStyle name="常规 27 2 4 2" xfId="2664"/>
    <cellStyle name="常规 32 2 4 3" xfId="2665"/>
    <cellStyle name="常规 27 2 4 3" xfId="2666"/>
    <cellStyle name="常规 32 2 5" xfId="2667"/>
    <cellStyle name="常规 27 2 5" xfId="2668"/>
    <cellStyle name="常规 32 2 6" xfId="2669"/>
    <cellStyle name="常规 27 2 6" xfId="2670"/>
    <cellStyle name="常规 32 2 7" xfId="2671"/>
    <cellStyle name="常规 27 2 7" xfId="2672"/>
    <cellStyle name="常规 32 2 8" xfId="2673"/>
    <cellStyle name="常规 27 2 8" xfId="2674"/>
    <cellStyle name="常规 32 2 9" xfId="2675"/>
    <cellStyle name="常规 27 2 9" xfId="2676"/>
    <cellStyle name="常规 32 2_专项报政府3" xfId="2677"/>
    <cellStyle name="常规 27 2_专项报政府3" xfId="2678"/>
    <cellStyle name="常规 32 3" xfId="2679"/>
    <cellStyle name="常规 27 3" xfId="2680"/>
    <cellStyle name="常规 32 3 2" xfId="2681"/>
    <cellStyle name="常规 27 3 2" xfId="2682"/>
    <cellStyle name="常规 32 3 3" xfId="2683"/>
    <cellStyle name="常规 27 3 3" xfId="2684"/>
    <cellStyle name="常规 32 3 4" xfId="2685"/>
    <cellStyle name="常规 27 3 4" xfId="2686"/>
    <cellStyle name="常规 32 3 5" xfId="2687"/>
    <cellStyle name="常规 27 3 5" xfId="2688"/>
    <cellStyle name="常规 32 3 6" xfId="2689"/>
    <cellStyle name="常规 27 3 6" xfId="2690"/>
    <cellStyle name="常规 32 4" xfId="2691"/>
    <cellStyle name="常规 27 4" xfId="2692"/>
    <cellStyle name="常规 32 5" xfId="2693"/>
    <cellStyle name="常规 27 5" xfId="2694"/>
    <cellStyle name="常规 32 6" xfId="2695"/>
    <cellStyle name="常规 27 6" xfId="2696"/>
    <cellStyle name="常规 32 7" xfId="2697"/>
    <cellStyle name="常规 27 7" xfId="2698"/>
    <cellStyle name="常规 32 8" xfId="2699"/>
    <cellStyle name="常规 27 8" xfId="2700"/>
    <cellStyle name="常规 33 2" xfId="2701"/>
    <cellStyle name="常规 28 2" xfId="2702"/>
    <cellStyle name="常规 33 2 6" xfId="2703"/>
    <cellStyle name="常规 28 2 6" xfId="2704"/>
    <cellStyle name="常规 33 2 7" xfId="2705"/>
    <cellStyle name="常规 28 2 7" xfId="2706"/>
    <cellStyle name="常规 33 2 8" xfId="2707"/>
    <cellStyle name="常规 28 2 8" xfId="2708"/>
    <cellStyle name="常规 33 2 9" xfId="2709"/>
    <cellStyle name="常规 28 2 9" xfId="2710"/>
    <cellStyle name="常规 33 2_专项报政府3" xfId="2711"/>
    <cellStyle name="常规 28 2_专项报政府3" xfId="2712"/>
    <cellStyle name="常规 33 3" xfId="2713"/>
    <cellStyle name="常规 28 3" xfId="2714"/>
    <cellStyle name="常规 33 3 5" xfId="2715"/>
    <cellStyle name="常规 28 3 5" xfId="2716"/>
    <cellStyle name="常规 33 3 6" xfId="2717"/>
    <cellStyle name="常规 28 3 6" xfId="2718"/>
    <cellStyle name="常规 33 4" xfId="2719"/>
    <cellStyle name="常规 28 4" xfId="2720"/>
    <cellStyle name="常规 33 5" xfId="2721"/>
    <cellStyle name="常规 28 5" xfId="2722"/>
    <cellStyle name="千位分隔 2 2 2" xfId="2723"/>
    <cellStyle name="常规 33 6" xfId="2724"/>
    <cellStyle name="常规 28 6" xfId="2725"/>
    <cellStyle name="千位分隔 2 2 3" xfId="2726"/>
    <cellStyle name="常规 33 7" xfId="2727"/>
    <cellStyle name="常规 28 7" xfId="2728"/>
    <cellStyle name="千位分隔 2 2 4" xfId="2729"/>
    <cellStyle name="常规 33 8" xfId="2730"/>
    <cellStyle name="常规 28 8" xfId="2731"/>
    <cellStyle name="常规 34 5" xfId="2732"/>
    <cellStyle name="常规 29 5" xfId="2733"/>
    <cellStyle name="常规 3" xfId="2734"/>
    <cellStyle name="常规 3 2 2 2 2" xfId="2735"/>
    <cellStyle name="常规 37 2 2 2" xfId="2736"/>
    <cellStyle name="常规 3 2 2 2 3" xfId="2737"/>
    <cellStyle name="常规 37 2 2 3" xfId="2738"/>
    <cellStyle name="常规 3 2 2 2 4" xfId="2739"/>
    <cellStyle name="常规 37 2 2 4" xfId="2740"/>
    <cellStyle name="常规 3 2 2 2 5" xfId="2741"/>
    <cellStyle name="昗弨_Pacific Region P&amp;L" xfId="2742"/>
    <cellStyle name="常规 37 2 2 5" xfId="2743"/>
    <cellStyle name="常规 3 2 2 2 6" xfId="2744"/>
    <cellStyle name="常规 3 2 2 3 2" xfId="2745"/>
    <cellStyle name="常规 37 2 3 2" xfId="2746"/>
    <cellStyle name="常规 3 2 2 3 3" xfId="2747"/>
    <cellStyle name="常规 37 2 3 3" xfId="2748"/>
    <cellStyle name="常规 3 2 2 3 4" xfId="2749"/>
    <cellStyle name="常规 37 2 3 4" xfId="2750"/>
    <cellStyle name="常规 3 2 2 3 5" xfId="2751"/>
    <cellStyle name="常规 37 2 3 5" xfId="2752"/>
    <cellStyle name="常规 3 2 2 3 6" xfId="2753"/>
    <cellStyle name="常规 3 2 2 4 2" xfId="2754"/>
    <cellStyle name="常规 3 2 2 9" xfId="2755"/>
    <cellStyle name="常规 3 2 4" xfId="2756"/>
    <cellStyle name="常规 46 2 2 6" xfId="2757"/>
    <cellStyle name="常规 3 2 4 3" xfId="2758"/>
    <cellStyle name="常规 3 2 4 4" xfId="2759"/>
    <cellStyle name="常规 3 2 4 5" xfId="2760"/>
    <cellStyle name="常规 3 2 4 6" xfId="2761"/>
    <cellStyle name="强调文字颜色 2 2 4 2" xfId="2762"/>
    <cellStyle name="常规 3 2 6" xfId="2763"/>
    <cellStyle name="强调文字颜色 2 2 4 3" xfId="2764"/>
    <cellStyle name="常规 3 2 7" xfId="2765"/>
    <cellStyle name="强调文字颜色 2 2 4 4" xfId="2766"/>
    <cellStyle name="常规 3 2 8" xfId="2767"/>
    <cellStyle name="强调文字颜色 2 2 4 5" xfId="2768"/>
    <cellStyle name="常规 3 2 9" xfId="2769"/>
    <cellStyle name="常规 3 3 2" xfId="2770"/>
    <cellStyle name="常规 3 3 2 2" xfId="2771"/>
    <cellStyle name="常规 9 2 9" xfId="2772"/>
    <cellStyle name="常规 43 5" xfId="2773"/>
    <cellStyle name="常规 38 5" xfId="2774"/>
    <cellStyle name="常规 3 3 2 2 2" xfId="2775"/>
    <cellStyle name="常规 43 6" xfId="2776"/>
    <cellStyle name="常规 43 2 2 2" xfId="2777"/>
    <cellStyle name="常规 38 6" xfId="2778"/>
    <cellStyle name="常规 38 2 2 2" xfId="2779"/>
    <cellStyle name="常规 3 3 2 2 3" xfId="2780"/>
    <cellStyle name="常规 43 7" xfId="2781"/>
    <cellStyle name="常规 43 2 2 3" xfId="2782"/>
    <cellStyle name="常规 38 7" xfId="2783"/>
    <cellStyle name="常规 38 2 2 3" xfId="2784"/>
    <cellStyle name="常规 3 3 2 2 4" xfId="2785"/>
    <cellStyle name="常规 43 8" xfId="2786"/>
    <cellStyle name="常规 43 2 2 4" xfId="2787"/>
    <cellStyle name="常规 38 8" xfId="2788"/>
    <cellStyle name="常规 38 2 2 4" xfId="2789"/>
    <cellStyle name="常规 3 3 2 2 5" xfId="2790"/>
    <cellStyle name="常规 43 2 2 5" xfId="2791"/>
    <cellStyle name="常规 38 2 2 5" xfId="2792"/>
    <cellStyle name="常规 3 3 2 2 6" xfId="2793"/>
    <cellStyle name="常规 3 3 2 3" xfId="2794"/>
    <cellStyle name="常规 44 5" xfId="2795"/>
    <cellStyle name="常规 39 5" xfId="2796"/>
    <cellStyle name="常规 3 3 2 3 2" xfId="2797"/>
    <cellStyle name="常规 44 6" xfId="2798"/>
    <cellStyle name="常规 43 2 3 2" xfId="2799"/>
    <cellStyle name="常规 39 6" xfId="2800"/>
    <cellStyle name="常规 38 2 3 2" xfId="2801"/>
    <cellStyle name="常规 3 3 2 3 3" xfId="2802"/>
    <cellStyle name="常规 44 7" xfId="2803"/>
    <cellStyle name="常规 43 2 3 3" xfId="2804"/>
    <cellStyle name="常规 39 7" xfId="2805"/>
    <cellStyle name="常规 38 2 3 3" xfId="2806"/>
    <cellStyle name="常规 3 3 2 3 4" xfId="2807"/>
    <cellStyle name="常规 44 8" xfId="2808"/>
    <cellStyle name="常规 43 2 3 4" xfId="2809"/>
    <cellStyle name="常规 39 8" xfId="2810"/>
    <cellStyle name="常规 38 2 3 4" xfId="2811"/>
    <cellStyle name="常规 3 3 2 3 5" xfId="2812"/>
    <cellStyle name="常规 43 2 3 5" xfId="2813"/>
    <cellStyle name="常规 38 2 3 5" xfId="2814"/>
    <cellStyle name="常规 3 3 2 3 6" xfId="2815"/>
    <cellStyle name="常规 3 3 2 4" xfId="2816"/>
    <cellStyle name="常规 45 5" xfId="2817"/>
    <cellStyle name="常规 3 3 2 4 2" xfId="2818"/>
    <cellStyle name="常规 45 6" xfId="2819"/>
    <cellStyle name="常规 43 2 4 2" xfId="2820"/>
    <cellStyle name="常规 38 2 4 2" xfId="2821"/>
    <cellStyle name="常规 3 3 2 4 3" xfId="2822"/>
    <cellStyle name="常规 45 7" xfId="2823"/>
    <cellStyle name="常规 43 2 4 3" xfId="2824"/>
    <cellStyle name="常规 38 2 4 3" xfId="2825"/>
    <cellStyle name="常规 3 3 2 4 4" xfId="2826"/>
    <cellStyle name="常规 9_2016.1.16最终" xfId="2827"/>
    <cellStyle name="常规 45 8" xfId="2828"/>
    <cellStyle name="常规 43 2 4 4" xfId="2829"/>
    <cellStyle name="常规 38 2 4 4" xfId="2830"/>
    <cellStyle name="常规 3 3 2 4 5" xfId="2831"/>
    <cellStyle name="常规 43 2 4 5" xfId="2832"/>
    <cellStyle name="常规 38 2 4 5" xfId="2833"/>
    <cellStyle name="常规 3 3 2 4 6" xfId="2834"/>
    <cellStyle name="常规 3 3 2 5" xfId="2835"/>
    <cellStyle name="常规 3 3 2 6" xfId="2836"/>
    <cellStyle name="常规 3 3 2 7" xfId="2837"/>
    <cellStyle name="常规 3 3 2 8" xfId="2838"/>
    <cellStyle name="常规 3 3 2 9" xfId="2839"/>
    <cellStyle name="烹拳 [0]_97MBO" xfId="2840"/>
    <cellStyle name="常规 3 3 3" xfId="2841"/>
    <cellStyle name="常规 3 3 3 2" xfId="2842"/>
    <cellStyle name="常规 3 3 3 3" xfId="2843"/>
    <cellStyle name="常规 3 3 3 4" xfId="2844"/>
    <cellStyle name="常规 3 3 3 5" xfId="2845"/>
    <cellStyle name="常规 3 3 4" xfId="2846"/>
    <cellStyle name="常规 3 3 6" xfId="2847"/>
    <cellStyle name="常规 3 3 7" xfId="2848"/>
    <cellStyle name="常规 3 3 8" xfId="2849"/>
    <cellStyle name="好_Book1_1 5" xfId="2850"/>
    <cellStyle name="常规 3 4 2" xfId="2851"/>
    <cellStyle name="警告文本 2 3 4" xfId="2852"/>
    <cellStyle name="常规 3 4 2 3" xfId="2853"/>
    <cellStyle name="警告文本 2 3 5" xfId="2854"/>
    <cellStyle name="常规 3 4 2 4" xfId="2855"/>
    <cellStyle name="警告文本 2 3 6" xfId="2856"/>
    <cellStyle name="常规 3 4 2 5" xfId="2857"/>
    <cellStyle name="常规 3 4 2 6" xfId="2858"/>
    <cellStyle name="常规 3 4 4" xfId="2859"/>
    <cellStyle name="样式 1 3 3" xfId="2860"/>
    <cellStyle name="常规 3 4 4 2" xfId="2861"/>
    <cellStyle name="样式 1 3 4" xfId="2862"/>
    <cellStyle name="常规 3 4 4 3" xfId="2863"/>
    <cellStyle name="样式 1 3 5" xfId="2864"/>
    <cellStyle name="常规 3 4 4 4" xfId="2865"/>
    <cellStyle name="样式 1 3 6" xfId="2866"/>
    <cellStyle name="常规 3 4 4 5" xfId="2867"/>
    <cellStyle name="常规 3 4 6" xfId="2868"/>
    <cellStyle name="常规 3 4 7" xfId="2869"/>
    <cellStyle name="常规 3 4 8" xfId="2870"/>
    <cellStyle name="常规 3 4 9" xfId="2871"/>
    <cellStyle name="常规 3 4_专项报政府3" xfId="2872"/>
    <cellStyle name="常规 3 5 2" xfId="2873"/>
    <cellStyle name="常规 3 5 3" xfId="2874"/>
    <cellStyle name="常规 3 5 4" xfId="2875"/>
    <cellStyle name="常规 3 5 6" xfId="2876"/>
    <cellStyle name="常规 3 5 7" xfId="2877"/>
    <cellStyle name="常规 3 6 2" xfId="2878"/>
    <cellStyle name="常规 3 6 4" xfId="2879"/>
    <cellStyle name="常规 3 6 5" xfId="2880"/>
    <cellStyle name="常规 3 6 6" xfId="2881"/>
    <cellStyle name="常规 3 6 7" xfId="2882"/>
    <cellStyle name="常规 3 7 2" xfId="2883"/>
    <cellStyle name="常规 3 7 3" xfId="2884"/>
    <cellStyle name="常规 3 7 4" xfId="2885"/>
    <cellStyle name="常规 3 7 5" xfId="2886"/>
    <cellStyle name="常规 3 7 6" xfId="2887"/>
    <cellStyle name="常规 3 7 7" xfId="2888"/>
    <cellStyle name="常规 3 8 4" xfId="2889"/>
    <cellStyle name="常规 3 8 5" xfId="2890"/>
    <cellStyle name="常规 3 8 6" xfId="2891"/>
    <cellStyle name="常规 3 8 7" xfId="2892"/>
    <cellStyle name="常规 30_乡镇" xfId="2893"/>
    <cellStyle name="常规 33_乡镇" xfId="2894"/>
    <cellStyle name="常规 34 2 2" xfId="2895"/>
    <cellStyle name="常规 34 3 3" xfId="2896"/>
    <cellStyle name="常规 34 2 2 2" xfId="2897"/>
    <cellStyle name="常规 34 3 4" xfId="2898"/>
    <cellStyle name="常规 34 2 2 3" xfId="2899"/>
    <cellStyle name="常规 34 3 5" xfId="2900"/>
    <cellStyle name="常规 34 2 2 4" xfId="2901"/>
    <cellStyle name="常规 34 3 6" xfId="2902"/>
    <cellStyle name="常规 34 2 2 5" xfId="2903"/>
    <cellStyle name="常规 34 2 2 6" xfId="2904"/>
    <cellStyle name="常规 34 2 3" xfId="2905"/>
    <cellStyle name="常规 34 2 4" xfId="2906"/>
    <cellStyle name="常规 34 2 4 2" xfId="2907"/>
    <cellStyle name="常规 34 2 4 3" xfId="2908"/>
    <cellStyle name="常规 34 2 4 4" xfId="2909"/>
    <cellStyle name="常规 34 2 4 5" xfId="2910"/>
    <cellStyle name="常规 34 2 4 6" xfId="2911"/>
    <cellStyle name="常规 34 2 5" xfId="2912"/>
    <cellStyle name="常规 34 2 7" xfId="2913"/>
    <cellStyle name="常规 34 2 8" xfId="2914"/>
    <cellStyle name="常规 34 2_专项报政府3" xfId="2915"/>
    <cellStyle name="常规 34 3 2" xfId="2916"/>
    <cellStyle name="千位分隔 2 3 3" xfId="2917"/>
    <cellStyle name="常规 34 7" xfId="2918"/>
    <cellStyle name="千位分隔 2 3 4" xfId="2919"/>
    <cellStyle name="常规 34 8" xfId="2920"/>
    <cellStyle name="常规 34_乡镇" xfId="2921"/>
    <cellStyle name="常规 40" xfId="2922"/>
    <cellStyle name="常规 35" xfId="2923"/>
    <cellStyle name="常规 40 2" xfId="2924"/>
    <cellStyle name="常规 35 2" xfId="2925"/>
    <cellStyle name="常规 35 2 2" xfId="2926"/>
    <cellStyle name="常规 35 2 2 2" xfId="2927"/>
    <cellStyle name="常规 35 2 2 3" xfId="2928"/>
    <cellStyle name="常规 35 2 2 4" xfId="2929"/>
    <cellStyle name="常规 35 2 2 5" xfId="2930"/>
    <cellStyle name="常规 35 2 2 6" xfId="2931"/>
    <cellStyle name="常规 35 2 3" xfId="2932"/>
    <cellStyle name="常规 35 2 3 5" xfId="2933"/>
    <cellStyle name="常规 35 2 4" xfId="2934"/>
    <cellStyle name="常规 35 2 4 2" xfId="2935"/>
    <cellStyle name="常规 35 2 4 3" xfId="2936"/>
    <cellStyle name="常规 35 2 4 4" xfId="2937"/>
    <cellStyle name="常规 35 2 4 5" xfId="2938"/>
    <cellStyle name="常规 35 2 4 6" xfId="2939"/>
    <cellStyle name="常规 35 2 5" xfId="2940"/>
    <cellStyle name="常规 35 2 6" xfId="2941"/>
    <cellStyle name="常规 35 2 7" xfId="2942"/>
    <cellStyle name="常规 35 2 8" xfId="2943"/>
    <cellStyle name="常规 40 3" xfId="2944"/>
    <cellStyle name="常规 35 3" xfId="2945"/>
    <cellStyle name="常规 35 3 2" xfId="2946"/>
    <cellStyle name="常规 35 3 3" xfId="2947"/>
    <cellStyle name="常规 35 3 4" xfId="2948"/>
    <cellStyle name="常规 9 3 2_专项报政府3" xfId="2949"/>
    <cellStyle name="常规 35 3 5" xfId="2950"/>
    <cellStyle name="常规 35 3 6" xfId="2951"/>
    <cellStyle name="常规 40 4" xfId="2952"/>
    <cellStyle name="常规 35 4" xfId="2953"/>
    <cellStyle name="常规 40 5" xfId="2954"/>
    <cellStyle name="常规 35 5" xfId="2955"/>
    <cellStyle name="常规 40 6" xfId="2956"/>
    <cellStyle name="常规 35 6" xfId="2957"/>
    <cellStyle name="常规 35 7" xfId="2958"/>
    <cellStyle name="常规 35 8" xfId="2959"/>
    <cellStyle name="常规 35_乡镇" xfId="2960"/>
    <cellStyle name="常规 41" xfId="2961"/>
    <cellStyle name="常规 36" xfId="2962"/>
    <cellStyle name="常规 41 2" xfId="2963"/>
    <cellStyle name="常规 36 2" xfId="2964"/>
    <cellStyle name="常规 41 2 2" xfId="2965"/>
    <cellStyle name="常规 36 2 2" xfId="2966"/>
    <cellStyle name="常规 41 2 2 2" xfId="2967"/>
    <cellStyle name="常规 36 2 2 2" xfId="2968"/>
    <cellStyle name="常规 41 2 2 3" xfId="2969"/>
    <cellStyle name="常规 36 2 2 3" xfId="2970"/>
    <cellStyle name="常规 41 2 2 4" xfId="2971"/>
    <cellStyle name="常规 36 2 2 4" xfId="2972"/>
    <cellStyle name="常规 41 2 2 5" xfId="2973"/>
    <cellStyle name="常规 36 2 2 5" xfId="2974"/>
    <cellStyle name="常规 41 2 2 6" xfId="2975"/>
    <cellStyle name="常规 36 2 2 6" xfId="2976"/>
    <cellStyle name="常规 41 2 3" xfId="2977"/>
    <cellStyle name="常规 36 2 3" xfId="2978"/>
    <cellStyle name="常规 41 2 3 6" xfId="2979"/>
    <cellStyle name="常规 36 2 3 6" xfId="2980"/>
    <cellStyle name="常规 41 2 4" xfId="2981"/>
    <cellStyle name="常规 36 2 4" xfId="2982"/>
    <cellStyle name="常规 41 2 4 2" xfId="2983"/>
    <cellStyle name="常规 36 2 4 2" xfId="2984"/>
    <cellStyle name="常规 41 2 4 3" xfId="2985"/>
    <cellStyle name="常规 36 2 4 3" xfId="2986"/>
    <cellStyle name="常规 41 2 4 4" xfId="2987"/>
    <cellStyle name="常规 36 2 4 4" xfId="2988"/>
    <cellStyle name="常规 41 2 4 5" xfId="2989"/>
    <cellStyle name="常规 36 2 4 5" xfId="2990"/>
    <cellStyle name="常规 41 2 4 6" xfId="2991"/>
    <cellStyle name="常规 36 2 4 6" xfId="2992"/>
    <cellStyle name="常规 41 2 5" xfId="2993"/>
    <cellStyle name="常规 36 2 5" xfId="2994"/>
    <cellStyle name="常规 41 2 7" xfId="2995"/>
    <cellStyle name="常规 36 2 7" xfId="2996"/>
    <cellStyle name="常规 41 2 8" xfId="2997"/>
    <cellStyle name="常规 36 2 8" xfId="2998"/>
    <cellStyle name="常规 41 2 9" xfId="2999"/>
    <cellStyle name="常规 36 2 9" xfId="3000"/>
    <cellStyle name="常规 41 2_专项报政府3" xfId="3001"/>
    <cellStyle name="常规 36 2_专项报政府3" xfId="3002"/>
    <cellStyle name="常规 41 3" xfId="3003"/>
    <cellStyle name="常规 36 3" xfId="3004"/>
    <cellStyle name="常规 41 4" xfId="3005"/>
    <cellStyle name="常规 36 4" xfId="3006"/>
    <cellStyle name="常规 41 5" xfId="3007"/>
    <cellStyle name="常规 36 5" xfId="3008"/>
    <cellStyle name="常规 41 6" xfId="3009"/>
    <cellStyle name="常规 36 6" xfId="3010"/>
    <cellStyle name="常规 41 7" xfId="3011"/>
    <cellStyle name="常规 36 7" xfId="3012"/>
    <cellStyle name="常规 41 8" xfId="3013"/>
    <cellStyle name="常规 36 8" xfId="3014"/>
    <cellStyle name="常规 36_乡镇" xfId="3015"/>
    <cellStyle name="常规 42" xfId="3016"/>
    <cellStyle name="常规 37" xfId="3017"/>
    <cellStyle name="常规 37 2 2" xfId="3018"/>
    <cellStyle name="常规 37 2 2 6" xfId="3019"/>
    <cellStyle name="常规 37 2 3" xfId="3020"/>
    <cellStyle name="常规 37 2 3 6" xfId="3021"/>
    <cellStyle name="常规 37 2 5" xfId="3022"/>
    <cellStyle name="常规 37 2 6" xfId="3023"/>
    <cellStyle name="常规 37 2 7" xfId="3024"/>
    <cellStyle name="常规 37 2 8" xfId="3025"/>
    <cellStyle name="常规 37 2 9" xfId="3026"/>
    <cellStyle name="常规 37 2_专项报政府3" xfId="3027"/>
    <cellStyle name="常规 42 6" xfId="3028"/>
    <cellStyle name="常规 37 6" xfId="3029"/>
    <cellStyle name="常规 37 7" xfId="3030"/>
    <cellStyle name="常规 37 8" xfId="3031"/>
    <cellStyle name="常规 37_乡镇" xfId="3032"/>
    <cellStyle name="常规 9 2 6" xfId="3033"/>
    <cellStyle name="常规 43 2" xfId="3034"/>
    <cellStyle name="常规 38 2" xfId="3035"/>
    <cellStyle name="千位分隔 2 7" xfId="3036"/>
    <cellStyle name="常规 43 2 2" xfId="3037"/>
    <cellStyle name="常规 38 2 2" xfId="3038"/>
    <cellStyle name="常规 43 2 2 6" xfId="3039"/>
    <cellStyle name="常规 38 2 2 6" xfId="3040"/>
    <cellStyle name="千位分隔 2 8" xfId="3041"/>
    <cellStyle name="常规 43 2 3" xfId="3042"/>
    <cellStyle name="常规 38 2 3" xfId="3043"/>
    <cellStyle name="好_Sheet1_债务 2" xfId="3044"/>
    <cellStyle name="常规 43 2 3 6" xfId="3045"/>
    <cellStyle name="常规 38 2 3 6" xfId="3046"/>
    <cellStyle name="常规 43 2 4" xfId="3047"/>
    <cellStyle name="常规 38 2 4" xfId="3048"/>
    <cellStyle name="常规 43 2 4 6" xfId="3049"/>
    <cellStyle name="常规 38 2 4 6" xfId="3050"/>
    <cellStyle name="常规 43 2 5" xfId="3051"/>
    <cellStyle name="常规 38 2 5" xfId="3052"/>
    <cellStyle name="常规 43 2 6" xfId="3053"/>
    <cellStyle name="常规 38 2 6" xfId="3054"/>
    <cellStyle name="常规 43 2 7" xfId="3055"/>
    <cellStyle name="常规 38 2 7" xfId="3056"/>
    <cellStyle name="常规 43 2 8" xfId="3057"/>
    <cellStyle name="常规 38 2 8" xfId="3058"/>
    <cellStyle name="常规 43 2 9" xfId="3059"/>
    <cellStyle name="常规 38 2 9" xfId="3060"/>
    <cellStyle name="常规 9 2 7" xfId="3061"/>
    <cellStyle name="常规 43 3" xfId="3062"/>
    <cellStyle name="常规 38 3" xfId="3063"/>
    <cellStyle name="常规 43 3 6" xfId="3064"/>
    <cellStyle name="常规 38 3 6" xfId="3065"/>
    <cellStyle name="常规 9 2 8" xfId="3066"/>
    <cellStyle name="常规 43 4" xfId="3067"/>
    <cellStyle name="常规 38 4" xfId="3068"/>
    <cellStyle name="常规 9 3 6" xfId="3069"/>
    <cellStyle name="常规 44 2" xfId="3070"/>
    <cellStyle name="常规 39 2" xfId="3071"/>
    <cellStyle name="货币 2 2" xfId="3072"/>
    <cellStyle name="常规 44 2 2" xfId="3073"/>
    <cellStyle name="常规 39 2 2" xfId="3074"/>
    <cellStyle name="货币 2 2 2" xfId="3075"/>
    <cellStyle name="常规 44 2 2 2" xfId="3076"/>
    <cellStyle name="常规 39 2 2 2" xfId="3077"/>
    <cellStyle name="链接单元格 2 2" xfId="3078"/>
    <cellStyle name="货币 2 2 3" xfId="3079"/>
    <cellStyle name="常规 44 2 2 3" xfId="3080"/>
    <cellStyle name="常规 39 2 2 3" xfId="3081"/>
    <cellStyle name="链接单元格 2 3" xfId="3082"/>
    <cellStyle name="货币 2 2 4" xfId="3083"/>
    <cellStyle name="常规 44 2 2 4" xfId="3084"/>
    <cellStyle name="常规 39 2 2 4" xfId="3085"/>
    <cellStyle name="链接单元格 2 4" xfId="3086"/>
    <cellStyle name="货币 2 2 5" xfId="3087"/>
    <cellStyle name="常规 44 2 2 5" xfId="3088"/>
    <cellStyle name="常规 39 2 2 5" xfId="3089"/>
    <cellStyle name="货币 2 2 6" xfId="3090"/>
    <cellStyle name="常规 44 2 2 6" xfId="3091"/>
    <cellStyle name="常规 39 2 2 6" xfId="3092"/>
    <cellStyle name="常规 44 2 3" xfId="3093"/>
    <cellStyle name="常规 39 2 3" xfId="3094"/>
    <cellStyle name="常规 44 2 3 4" xfId="3095"/>
    <cellStyle name="常规 39 2 3 4" xfId="3096"/>
    <cellStyle name="常规 44 2 3 5" xfId="3097"/>
    <cellStyle name="常规 39 2 3 5" xfId="3098"/>
    <cellStyle name="常规 44 2 3 6" xfId="3099"/>
    <cellStyle name="常规 39 2 3 6" xfId="3100"/>
    <cellStyle name="常规 44 2 4" xfId="3101"/>
    <cellStyle name="常规 39 2 4" xfId="3102"/>
    <cellStyle name="常规 44 2 4 2" xfId="3103"/>
    <cellStyle name="常规 39 2 4 2" xfId="3104"/>
    <cellStyle name="常规 44 2 4 3" xfId="3105"/>
    <cellStyle name="常规 39 2 4 3" xfId="3106"/>
    <cellStyle name="常规 44 2 4 4" xfId="3107"/>
    <cellStyle name="常规 39 2 4 4" xfId="3108"/>
    <cellStyle name="常规 44 2 4 5" xfId="3109"/>
    <cellStyle name="常规 39 2 4 5" xfId="3110"/>
    <cellStyle name="常规 44 2 4 6" xfId="3111"/>
    <cellStyle name="常规 39 2 4 6" xfId="3112"/>
    <cellStyle name="常规 44 2 5" xfId="3113"/>
    <cellStyle name="常规 39 2 5" xfId="3114"/>
    <cellStyle name="常规 44 2_专项报政府3" xfId="3115"/>
    <cellStyle name="常规 39 2_专项报政府3" xfId="3116"/>
    <cellStyle name="常规 9 3 7" xfId="3117"/>
    <cellStyle name="常规 44 3" xfId="3118"/>
    <cellStyle name="常规 39 3" xfId="3119"/>
    <cellStyle name="常规 44 3 2" xfId="3120"/>
    <cellStyle name="常规 39 3 2" xfId="3121"/>
    <cellStyle name="常规 44 3 3" xfId="3122"/>
    <cellStyle name="常规 39 3 3" xfId="3123"/>
    <cellStyle name="常规 44 3 4" xfId="3124"/>
    <cellStyle name="常规 39 3 4" xfId="3125"/>
    <cellStyle name="常规 44 3 5" xfId="3126"/>
    <cellStyle name="常规 39 3 5" xfId="3127"/>
    <cellStyle name="常规 9 3 8" xfId="3128"/>
    <cellStyle name="常规 44 4" xfId="3129"/>
    <cellStyle name="常规 39 4" xfId="3130"/>
    <cellStyle name="常规 4" xfId="3131"/>
    <cellStyle name="常规 4 10" xfId="3132"/>
    <cellStyle name="常规 4 11" xfId="3133"/>
    <cellStyle name="常规 4 2 10" xfId="3134"/>
    <cellStyle name="常规 6 4" xfId="3135"/>
    <cellStyle name="常规 4 4 2" xfId="3136"/>
    <cellStyle name="常规 4 2 2 2" xfId="3137"/>
    <cellStyle name="常规 4 4 2 2" xfId="3138"/>
    <cellStyle name="常规 4 2 2 2 2" xfId="3139"/>
    <cellStyle name="常规 4 4 2 3" xfId="3140"/>
    <cellStyle name="常规 4 2 2 2 3" xfId="3141"/>
    <cellStyle name="常规 4 4 2 4" xfId="3142"/>
    <cellStyle name="常规 4 2 2 2 4" xfId="3143"/>
    <cellStyle name="常规 4 4 2 5" xfId="3144"/>
    <cellStyle name="常规 4 2 2 2 5" xfId="3145"/>
    <cellStyle name="常规 4 4 2 6" xfId="3146"/>
    <cellStyle name="常规 4 2 2 2 6" xfId="3147"/>
    <cellStyle name="警告文本 2" xfId="3148"/>
    <cellStyle name="常规 4 4 3 2" xfId="3149"/>
    <cellStyle name="常规 4 2 2 3 2" xfId="3150"/>
    <cellStyle name="常规 4 4 3 3" xfId="3151"/>
    <cellStyle name="常规 4 2 2 3 3" xfId="3152"/>
    <cellStyle name="常规 4 4 3 4" xfId="3153"/>
    <cellStyle name="常规 4 2 2 3 4" xfId="3154"/>
    <cellStyle name="常规 4 4 3 5" xfId="3155"/>
    <cellStyle name="常规 4 2 2 3 5" xfId="3156"/>
    <cellStyle name="常规 4 4 3 6" xfId="3157"/>
    <cellStyle name="常规 4 2 2 3 6" xfId="3158"/>
    <cellStyle name="常规 4 4 4 2" xfId="3159"/>
    <cellStyle name="常规 4 2 2 4 2" xfId="3160"/>
    <cellStyle name="常规 4 4 4 3" xfId="3161"/>
    <cellStyle name="常规 4 2 2 4 3" xfId="3162"/>
    <cellStyle name="常规 4 4 4 4" xfId="3163"/>
    <cellStyle name="常规 4 2 2 4 4" xfId="3164"/>
    <cellStyle name="常规 4 4 4 5" xfId="3165"/>
    <cellStyle name="常规 4 2 2 4 5" xfId="3166"/>
    <cellStyle name="常规 4 4 4 6" xfId="3167"/>
    <cellStyle name="常规 4 2 2 4 6" xfId="3168"/>
    <cellStyle name="常规 5 6 3" xfId="3169"/>
    <cellStyle name="常规 4 4_专项报政府3" xfId="3170"/>
    <cellStyle name="常规 4 2 2_专项报政府3" xfId="3171"/>
    <cellStyle name="常规 7 4" xfId="3172"/>
    <cellStyle name="常规 4 5 2" xfId="3173"/>
    <cellStyle name="常规 4 2 3 2" xfId="3174"/>
    <cellStyle name="常规 7 5" xfId="3175"/>
    <cellStyle name="常规 4 5 3" xfId="3176"/>
    <cellStyle name="常规 4 2 3 3" xfId="3177"/>
    <cellStyle name="常规 8 5" xfId="3178"/>
    <cellStyle name="常规 4 6 3" xfId="3179"/>
    <cellStyle name="常规 4 2 4 3" xfId="3180"/>
    <cellStyle name="常规 8 6" xfId="3181"/>
    <cellStyle name="常规 4 6 4" xfId="3182"/>
    <cellStyle name="常规 4 2 4 4" xfId="3183"/>
    <cellStyle name="常规 8 7" xfId="3184"/>
    <cellStyle name="常规 4 6 5" xfId="3185"/>
    <cellStyle name="常规 4 2 4 5" xfId="3186"/>
    <cellStyle name="常规 8 8" xfId="3187"/>
    <cellStyle name="常规 4 6 6" xfId="3188"/>
    <cellStyle name="常规 4 2 4 6" xfId="3189"/>
    <cellStyle name="常规 8 9" xfId="3190"/>
    <cellStyle name="常规 4 2 4 7" xfId="3191"/>
    <cellStyle name="常规 9 5" xfId="3192"/>
    <cellStyle name="常规 4 7 3" xfId="3193"/>
    <cellStyle name="常规 4 2 5 3" xfId="3194"/>
    <cellStyle name="常规 9 6" xfId="3195"/>
    <cellStyle name="常规 4 7 4" xfId="3196"/>
    <cellStyle name="常规 4 2 5 4" xfId="3197"/>
    <cellStyle name="常规 9 7" xfId="3198"/>
    <cellStyle name="常规 4 7 5" xfId="3199"/>
    <cellStyle name="常规 4 2 5 5" xfId="3200"/>
    <cellStyle name="常规 9 8" xfId="3201"/>
    <cellStyle name="常规 4 7 6" xfId="3202"/>
    <cellStyle name="常规 4 2 5 6" xfId="3203"/>
    <cellStyle name="常规 9 9" xfId="3204"/>
    <cellStyle name="常规 4 2 5 7" xfId="3205"/>
    <cellStyle name="常规 5 4 2" xfId="3206"/>
    <cellStyle name="常规 4 3 2 2" xfId="3207"/>
    <cellStyle name="常规 5 4 2 2" xfId="3208"/>
    <cellStyle name="常规 4 3 2 2 2" xfId="3209"/>
    <cellStyle name="常规 5 4 2 3" xfId="3210"/>
    <cellStyle name="常规 4 3 2 2 3" xfId="3211"/>
    <cellStyle name="常规 5 4 3" xfId="3212"/>
    <cellStyle name="常规 4 3 2 3" xfId="3213"/>
    <cellStyle name="常规 5 4 3 3" xfId="3214"/>
    <cellStyle name="常规 4 3 2 3 3" xfId="3215"/>
    <cellStyle name="常规 5 4 4" xfId="3216"/>
    <cellStyle name="常规 4 3 2 4" xfId="3217"/>
    <cellStyle name="常规 5 4 4 2" xfId="3218"/>
    <cellStyle name="常规 4 3 2 4 2" xfId="3219"/>
    <cellStyle name="常规 5 4 4 3" xfId="3220"/>
    <cellStyle name="常规 4 3 2 4 3" xfId="3221"/>
    <cellStyle name="常规 5 4 5" xfId="3222"/>
    <cellStyle name="常规 4 3 2 5" xfId="3223"/>
    <cellStyle name="常规 5 4 6" xfId="3224"/>
    <cellStyle name="常规 4 3 2 6" xfId="3225"/>
    <cellStyle name="常规 5 4 7" xfId="3226"/>
    <cellStyle name="常规 4 3 2 7" xfId="3227"/>
    <cellStyle name="常规 5 4 8" xfId="3228"/>
    <cellStyle name="常规 4 3 2 8" xfId="3229"/>
    <cellStyle name="常规 5 4 9" xfId="3230"/>
    <cellStyle name="常规 4 3 2 9" xfId="3231"/>
    <cellStyle name="常规 4 3 2_专项报政府3" xfId="3232"/>
    <cellStyle name="常规 5 5 2" xfId="3233"/>
    <cellStyle name="常规 4 3 3 2" xfId="3234"/>
    <cellStyle name="常规 5 5 3" xfId="3235"/>
    <cellStyle name="常规 4 3 3 3" xfId="3236"/>
    <cellStyle name="常规 5 5 4" xfId="3237"/>
    <cellStyle name="常规 4 3 3 4" xfId="3238"/>
    <cellStyle name="常规 5 5 5" xfId="3239"/>
    <cellStyle name="常规 4 3 3 5" xfId="3240"/>
    <cellStyle name="常规 5 5 6" xfId="3241"/>
    <cellStyle name="常规 4 3 3 6" xfId="3242"/>
    <cellStyle name="常规 4 4 2 7" xfId="3243"/>
    <cellStyle name="常规 4 4 3 7" xfId="3244"/>
    <cellStyle name="常规 4 4 4 7" xfId="3245"/>
    <cellStyle name="常规 4 8 3" xfId="3246"/>
    <cellStyle name="常规 4_1.17" xfId="3247"/>
    <cellStyle name="常规 50" xfId="3248"/>
    <cellStyle name="常规 45" xfId="3249"/>
    <cellStyle name="常规 9 4 6" xfId="3250"/>
    <cellStyle name="常规 45 2" xfId="3251"/>
    <cellStyle name="常规 45 2 2" xfId="3252"/>
    <cellStyle name="常规 45 2 3" xfId="3253"/>
    <cellStyle name="常规 45 2 4" xfId="3254"/>
    <cellStyle name="常规 45 2 5" xfId="3255"/>
    <cellStyle name="常规 45 2 6" xfId="3256"/>
    <cellStyle name="常规 45 2 7" xfId="3257"/>
    <cellStyle name="常规 45 2 8" xfId="3258"/>
    <cellStyle name="计算 2 2" xfId="3259"/>
    <cellStyle name="常规 45 2 9" xfId="3260"/>
    <cellStyle name="常规 45 2_专项报政府3" xfId="3261"/>
    <cellStyle name="常规 45 3" xfId="3262"/>
    <cellStyle name="常规 45 3 2" xfId="3263"/>
    <cellStyle name="常规 45 3 3" xfId="3264"/>
    <cellStyle name="常规 45 3 4" xfId="3265"/>
    <cellStyle name="常规 45 3 5" xfId="3266"/>
    <cellStyle name="常规 45 3 6" xfId="3267"/>
    <cellStyle name="常规 45 4" xfId="3268"/>
    <cellStyle name="常规 51" xfId="3269"/>
    <cellStyle name="常规 46" xfId="3270"/>
    <cellStyle name="常规 46 2" xfId="3271"/>
    <cellStyle name="常规 46 2 2" xfId="3272"/>
    <cellStyle name="常规 46 2 2 2" xfId="3273"/>
    <cellStyle name="常规 46 2 3" xfId="3274"/>
    <cellStyle name="常规 46 2 4" xfId="3275"/>
    <cellStyle name="解释性文本 2 3 6" xfId="3276"/>
    <cellStyle name="常规 46 2 4 2" xfId="3277"/>
    <cellStyle name="常规 46 2 4 3" xfId="3278"/>
    <cellStyle name="常规 46 2 4 4" xfId="3279"/>
    <cellStyle name="常规 46 2 4 5" xfId="3280"/>
    <cellStyle name="常规 46 2 4 6" xfId="3281"/>
    <cellStyle name="常规 46 2_专项报政府3" xfId="3282"/>
    <cellStyle name="常规 46 3" xfId="3283"/>
    <cellStyle name="常规 46 3 2" xfId="3284"/>
    <cellStyle name="常规 46 3 3" xfId="3285"/>
    <cellStyle name="常规 46 3 4" xfId="3286"/>
    <cellStyle name="常规 46 4" xfId="3287"/>
    <cellStyle name="常规 46 6" xfId="3288"/>
    <cellStyle name="常规 46 7" xfId="3289"/>
    <cellStyle name="常规 46 8" xfId="3290"/>
    <cellStyle name="常规 52" xfId="3291"/>
    <cellStyle name="常规 47" xfId="3292"/>
    <cellStyle name="常规 47 2" xfId="3293"/>
    <cellStyle name="常规 47 3" xfId="3294"/>
    <cellStyle name="常规 47 4" xfId="3295"/>
    <cellStyle name="常规 47 5" xfId="3296"/>
    <cellStyle name="常规 47 6" xfId="3297"/>
    <cellStyle name="常规 48" xfId="3298"/>
    <cellStyle name="常规 48 2" xfId="3299"/>
    <cellStyle name="常规 48 3" xfId="3300"/>
    <cellStyle name="常规 48 4" xfId="3301"/>
    <cellStyle name="常规 48 5" xfId="3302"/>
    <cellStyle name="常规 48 6" xfId="3303"/>
    <cellStyle name="常规 49" xfId="3304"/>
    <cellStyle name="常规 5" xfId="3305"/>
    <cellStyle name="常规 5 10" xfId="3306"/>
    <cellStyle name="常规 5 11" xfId="3307"/>
    <cellStyle name="常规 5 12" xfId="3308"/>
    <cellStyle name="常规 5 13" xfId="3309"/>
    <cellStyle name="常规 5 14" xfId="3310"/>
    <cellStyle name="常规 5 2 2 2" xfId="3311"/>
    <cellStyle name="常规 5 2 2 3" xfId="3312"/>
    <cellStyle name="常规 5 2 3 2" xfId="3313"/>
    <cellStyle name="常规 5 2 3 3" xfId="3314"/>
    <cellStyle name="常规 5 2 4 2" xfId="3315"/>
    <cellStyle name="常规 5 2 4 3" xfId="3316"/>
    <cellStyle name="检查单元格 2" xfId="3317"/>
    <cellStyle name="常规 5 2 4 4" xfId="3318"/>
    <cellStyle name="常规 5 2 4 5" xfId="3319"/>
    <cellStyle name="常规 5 2 4 6" xfId="3320"/>
    <cellStyle name="常规 5 2 4 7" xfId="3321"/>
    <cellStyle name="常规 5 2 6" xfId="3322"/>
    <cellStyle name="常规 5 2 7" xfId="3323"/>
    <cellStyle name="常规 5 2 8" xfId="3324"/>
    <cellStyle name="常规 5 2 9" xfId="3325"/>
    <cellStyle name="常规 7 3 3" xfId="3326"/>
    <cellStyle name="常规 5 3 10" xfId="3327"/>
    <cellStyle name="常规 5 3 2 3" xfId="3328"/>
    <cellStyle name="常规 5 3 3 2" xfId="3329"/>
    <cellStyle name="常规 5 3 3 3" xfId="3330"/>
    <cellStyle name="常规 5 3 4 2" xfId="3331"/>
    <cellStyle name="常规 5 3 4 3" xfId="3332"/>
    <cellStyle name="常规 5 3 4 4" xfId="3333"/>
    <cellStyle name="常规 5 3 4 5" xfId="3334"/>
    <cellStyle name="常规 5 3 4 6" xfId="3335"/>
    <cellStyle name="常规 5 3 5" xfId="3336"/>
    <cellStyle name="常规 5 3 6" xfId="3337"/>
    <cellStyle name="常规 5 3 7" xfId="3338"/>
    <cellStyle name="常规 5 3 8" xfId="3339"/>
    <cellStyle name="常规 5 3 9" xfId="3340"/>
    <cellStyle name="常规 5 4 10" xfId="3341"/>
    <cellStyle name="常规 5 5 10" xfId="3342"/>
    <cellStyle name="常规 5 5 2 3" xfId="3343"/>
    <cellStyle name="常规 5 5 3 2" xfId="3344"/>
    <cellStyle name="常规 5 5 3 3" xfId="3345"/>
    <cellStyle name="常规 5 5 4 2" xfId="3346"/>
    <cellStyle name="常规 5 5 4 3" xfId="3347"/>
    <cellStyle name="常规 5 5 4 5" xfId="3348"/>
    <cellStyle name="常规 5 5 4 6" xfId="3349"/>
    <cellStyle name="常规 5 5 4 7" xfId="3350"/>
    <cellStyle name="常规 5 5 7" xfId="3351"/>
    <cellStyle name="常规 5 5 8" xfId="3352"/>
    <cellStyle name="常规 5 5 9" xfId="3353"/>
    <cellStyle name="常规 5 6 2" xfId="3354"/>
    <cellStyle name="常规 5 6 4" xfId="3355"/>
    <cellStyle name="常规 5 6 5" xfId="3356"/>
    <cellStyle name="常规 5 6 6" xfId="3357"/>
    <cellStyle name="常规 5 6 7" xfId="3358"/>
    <cellStyle name="常规 5 7 2" xfId="3359"/>
    <cellStyle name="常规 5 7 3" xfId="3360"/>
    <cellStyle name="常规 5 7 4" xfId="3361"/>
    <cellStyle name="常规 5 7 5" xfId="3362"/>
    <cellStyle name="常规 5 7 6" xfId="3363"/>
    <cellStyle name="常规 5 7 7" xfId="3364"/>
    <cellStyle name="常规 5 8 2" xfId="3365"/>
    <cellStyle name="常规 5 8 3" xfId="3366"/>
    <cellStyle name="常规 5 8 4" xfId="3367"/>
    <cellStyle name="常规 5 8 5" xfId="3368"/>
    <cellStyle name="常规 5 8 6" xfId="3369"/>
    <cellStyle name="常规 5 8 7" xfId="3370"/>
    <cellStyle name="常规 6" xfId="3371"/>
    <cellStyle name="常规 6 2" xfId="3372"/>
    <cellStyle name="常规 6 3" xfId="3373"/>
    <cellStyle name="常规 7" xfId="3374"/>
    <cellStyle name="常规 7 2" xfId="3375"/>
    <cellStyle name="常规 7 2 2" xfId="3376"/>
    <cellStyle name="常规 7 2 2 2" xfId="3377"/>
    <cellStyle name="常规 7 2 2 3" xfId="3378"/>
    <cellStyle name="常规 7 2 2 4" xfId="3379"/>
    <cellStyle name="常规 7 2 2 5" xfId="3380"/>
    <cellStyle name="常规 7 2 2 6" xfId="3381"/>
    <cellStyle name="常规 7 2 3" xfId="3382"/>
    <cellStyle name="常规 7 2 3 2" xfId="3383"/>
    <cellStyle name="常规 7 2 3 3" xfId="3384"/>
    <cellStyle name="常规 7 2 3 4" xfId="3385"/>
    <cellStyle name="常规 7 2 3 5" xfId="3386"/>
    <cellStyle name="常规 7 2 3 6" xfId="3387"/>
    <cellStyle name="常规 7 2 4" xfId="3388"/>
    <cellStyle name="好_Sheet3_1.17 2" xfId="3389"/>
    <cellStyle name="常规 7 2 4 3" xfId="3390"/>
    <cellStyle name="好_Sheet3_1.17 3" xfId="3391"/>
    <cellStyle name="常规 7 2 4 4" xfId="3392"/>
    <cellStyle name="好_Sheet3_1.17 4" xfId="3393"/>
    <cellStyle name="常规 7 2 4 5" xfId="3394"/>
    <cellStyle name="常规 7 2 4 6" xfId="3395"/>
    <cellStyle name="常规 7 2 5" xfId="3396"/>
    <cellStyle name="常规 7 2 6" xfId="3397"/>
    <cellStyle name="常规 7 2 7" xfId="3398"/>
    <cellStyle name="常规 7 2 8" xfId="3399"/>
    <cellStyle name="常规 7 2 9" xfId="3400"/>
    <cellStyle name="常规 7 3" xfId="3401"/>
    <cellStyle name="常规 7 3 2" xfId="3402"/>
    <cellStyle name="常规 7 3 4" xfId="3403"/>
    <cellStyle name="常规 7 3 5" xfId="3404"/>
    <cellStyle name="常规 7 3 6" xfId="3405"/>
    <cellStyle name="常规 8" xfId="3406"/>
    <cellStyle name="常规 8 2 2" xfId="3407"/>
    <cellStyle name="常规 8 2 3" xfId="3408"/>
    <cellStyle name="常规 8 2 4" xfId="3409"/>
    <cellStyle name="常规 8 3 2" xfId="3410"/>
    <cellStyle name="常规 8 3 3" xfId="3411"/>
    <cellStyle name="常规 8 3 4" xfId="3412"/>
    <cellStyle name="常规 8 3 5" xfId="3413"/>
    <cellStyle name="常规 8 3 6" xfId="3414"/>
    <cellStyle name="常规 8 3 7" xfId="3415"/>
    <cellStyle name="常规 8 4 2" xfId="3416"/>
    <cellStyle name="常规 8 4 3" xfId="3417"/>
    <cellStyle name="常规 8 4 4" xfId="3418"/>
    <cellStyle name="常规 8 4 5" xfId="3419"/>
    <cellStyle name="常规 8 4 6" xfId="3420"/>
    <cellStyle name="常规 8 4 7" xfId="3421"/>
    <cellStyle name="常规 9" xfId="3422"/>
    <cellStyle name="常规 9 2 2" xfId="3423"/>
    <cellStyle name="常规 9 2 2 2" xfId="3424"/>
    <cellStyle name="常规 9 2 2 3" xfId="3425"/>
    <cellStyle name="常规 9 2 2 4" xfId="3426"/>
    <cellStyle name="常规 9 2 2 5" xfId="3427"/>
    <cellStyle name="常规 9 2 2 6" xfId="3428"/>
    <cellStyle name="常规 9 2 3" xfId="3429"/>
    <cellStyle name="常规 9 2 3 2" xfId="3430"/>
    <cellStyle name="常规 9 2 3 3" xfId="3431"/>
    <cellStyle name="常规 9 2 3 4" xfId="3432"/>
    <cellStyle name="常规 9 2 3 5" xfId="3433"/>
    <cellStyle name="常规 9 2 3 6" xfId="3434"/>
    <cellStyle name="常规 9 2 4" xfId="3435"/>
    <cellStyle name="常规 9 2 4 2" xfId="3436"/>
    <cellStyle name="常规 9 2 4 3" xfId="3437"/>
    <cellStyle name="常规 9 2 4 4" xfId="3438"/>
    <cellStyle name="常规 9 2 4 5" xfId="3439"/>
    <cellStyle name="常规 9 2 4 6" xfId="3440"/>
    <cellStyle name="常规 9 2 5" xfId="3441"/>
    <cellStyle name="常规 9 3 2" xfId="3442"/>
    <cellStyle name="常规 9 3 2 2" xfId="3443"/>
    <cellStyle name="常规 9 3 2 2 2" xfId="3444"/>
    <cellStyle name="常规 9 3 2 2 4" xfId="3445"/>
    <cellStyle name="常规 9 3 2 2 5" xfId="3446"/>
    <cellStyle name="常规 9 3 3" xfId="3447"/>
    <cellStyle name="常规 9 3 3 4" xfId="3448"/>
    <cellStyle name="常规 9 3 3 5" xfId="3449"/>
    <cellStyle name="常规 9 3 3 6" xfId="3450"/>
    <cellStyle name="常规 9 3 4" xfId="3451"/>
    <cellStyle name="常规 9 3 5" xfId="3452"/>
    <cellStyle name="常规 9 4 2" xfId="3453"/>
    <cellStyle name="常规 9 4 3" xfId="3454"/>
    <cellStyle name="常规 9 4 4" xfId="3455"/>
    <cellStyle name="常规 9 4 5" xfId="3456"/>
    <cellStyle name="常规_乡镇" xfId="3457"/>
    <cellStyle name="分级显示列_1_Book1" xfId="3458"/>
    <cellStyle name="好 2 2 2" xfId="3459"/>
    <cellStyle name="好 2 2 3" xfId="3460"/>
    <cellStyle name="好 2 2 4" xfId="3461"/>
    <cellStyle name="好 2 2 5" xfId="3462"/>
    <cellStyle name="好 2 2 6" xfId="3463"/>
    <cellStyle name="好 2 4 2" xfId="3464"/>
    <cellStyle name="好 2 4 3" xfId="3465"/>
    <cellStyle name="好 2 4 4" xfId="3466"/>
    <cellStyle name="好 2 4 5" xfId="3467"/>
    <cellStyle name="好 2 4 6" xfId="3468"/>
    <cellStyle name="注释 2 2" xfId="3469"/>
    <cellStyle name="好 2 7" xfId="3470"/>
    <cellStyle name="注释 2 3" xfId="3471"/>
    <cellStyle name="好 2 8" xfId="3472"/>
    <cellStyle name="注释 2 4" xfId="3473"/>
    <cellStyle name="好 2 9" xfId="3474"/>
    <cellStyle name="好_1.17" xfId="3475"/>
    <cellStyle name="好_Book1 2" xfId="3476"/>
    <cellStyle name="好_Book1 3" xfId="3477"/>
    <cellStyle name="好_Book1 4" xfId="3478"/>
    <cellStyle name="好_Book1 5" xfId="3479"/>
    <cellStyle name="千位_ 方正PC" xfId="3480"/>
    <cellStyle name="好_Book1 6" xfId="3481"/>
    <cellStyle name="好_Book1_1 3" xfId="3482"/>
    <cellStyle name="好_Book1_1 4" xfId="3483"/>
    <cellStyle name="好_Book1_Book1" xfId="3484"/>
    <cellStyle name="好_Book1_Book1_Book1" xfId="3485"/>
    <cellStyle name="好_Sheet1_债务" xfId="3486"/>
    <cellStyle name="好_Sheet1_债务 3" xfId="3487"/>
    <cellStyle name="好_Sheet1_债务 4" xfId="3488"/>
    <cellStyle name="好_Sheet1_债务 5" xfId="3489"/>
    <cellStyle name="好_Sheet1_债务 6" xfId="3490"/>
    <cellStyle name="好_Sheet3 2" xfId="3491"/>
    <cellStyle name="霓付 [0]_97MBO" xfId="3492"/>
    <cellStyle name="好_乡镇" xfId="3493"/>
    <cellStyle name="强调文字颜色 4 2 7" xfId="3494"/>
    <cellStyle name="汇总 2 2" xfId="3495"/>
    <cellStyle name="强调文字颜色 4 2 8" xfId="3496"/>
    <cellStyle name="汇总 2 3" xfId="3497"/>
    <cellStyle name="强调文字颜色 4 2 9" xfId="3498"/>
    <cellStyle name="汇总 2 4" xfId="3499"/>
    <cellStyle name="计算 2" xfId="3500"/>
    <cellStyle name="计算 2 3" xfId="3501"/>
    <cellStyle name="计算 2 4" xfId="3502"/>
    <cellStyle name="检查单元格 2 2" xfId="3503"/>
    <cellStyle name="检查单元格 2 3" xfId="3504"/>
    <cellStyle name="检查单元格 2 4" xfId="3505"/>
    <cellStyle name="解释性文本 2 2" xfId="3506"/>
    <cellStyle name="解释性文本 2 3" xfId="3507"/>
    <cellStyle name="解释性文本 2 3 2" xfId="3508"/>
    <cellStyle name="解释性文本 2 3 3" xfId="3509"/>
    <cellStyle name="解释性文本 2 3 4" xfId="3510"/>
    <cellStyle name="解释性文本 2 3 5" xfId="3511"/>
    <cellStyle name="解释性文本 2 4" xfId="3512"/>
    <cellStyle name="解释性文本 2 4 2" xfId="3513"/>
    <cellStyle name="解释性文本 2 4 4" xfId="3514"/>
    <cellStyle name="解释性文本 2 4 5" xfId="3515"/>
    <cellStyle name="解释性文本 2 4 6" xfId="3516"/>
    <cellStyle name="解释性文本 2 5" xfId="3517"/>
    <cellStyle name="解释性文本 2 7" xfId="3518"/>
    <cellStyle name="解释性文本 2 8" xfId="3519"/>
    <cellStyle name="解释性文本 2 9" xfId="3520"/>
    <cellStyle name="借出原因" xfId="3521"/>
    <cellStyle name="警告文本 2 2" xfId="3522"/>
    <cellStyle name="警告文本 2 2 2" xfId="3523"/>
    <cellStyle name="警告文本 2 2 3" xfId="3524"/>
    <cellStyle name="警告文本 2 2 4" xfId="3525"/>
    <cellStyle name="警告文本 2 2 5" xfId="3526"/>
    <cellStyle name="警告文本 2 2 6" xfId="3527"/>
    <cellStyle name="警告文本 2 3" xfId="3528"/>
    <cellStyle name="警告文本 2 3 2" xfId="3529"/>
    <cellStyle name="样式 1 2" xfId="3530"/>
    <cellStyle name="警告文本 2 4" xfId="3531"/>
    <cellStyle name="样式 1 2 2" xfId="3532"/>
    <cellStyle name="警告文本 2 4 2" xfId="3533"/>
    <cellStyle name="链接单元格 2" xfId="3534"/>
    <cellStyle name="普通_ 白土" xfId="3535"/>
    <cellStyle name="千分位_ 白土" xfId="3536"/>
    <cellStyle name="千位[0]_ 方正PC" xfId="3537"/>
    <cellStyle name="千位分隔 2 2" xfId="3538"/>
    <cellStyle name="千位分隔 2 2 2 6" xfId="3539"/>
    <cellStyle name="千位分隔 2 2 3 5" xfId="3540"/>
    <cellStyle name="千位分隔 2 2 3 6" xfId="3541"/>
    <cellStyle name="千位分隔 2 2 4 6" xfId="3542"/>
    <cellStyle name="千位分隔 2 3" xfId="3543"/>
    <cellStyle name="千位分隔 2 5" xfId="3544"/>
    <cellStyle name="千位分隔 2 6" xfId="3545"/>
    <cellStyle name="千位分隔 6 4" xfId="3546"/>
    <cellStyle name="千位分隔 6 5" xfId="3547"/>
    <cellStyle name="千位分隔 6 6" xfId="3548"/>
    <cellStyle name="强调 1" xfId="3549"/>
    <cellStyle name="强调 2" xfId="3550"/>
    <cellStyle name="强调 3" xfId="3551"/>
    <cellStyle name="强调文字颜色 1 2" xfId="3552"/>
    <cellStyle name="强调文字颜色 1 2 2" xfId="3553"/>
    <cellStyle name="强调文字颜色 1 2 2 2" xfId="3554"/>
    <cellStyle name="强调文字颜色 1 2 2 3" xfId="3555"/>
    <cellStyle name="强调文字颜色 1 2 2 4" xfId="3556"/>
    <cellStyle name="强调文字颜色 1 2 2 5" xfId="3557"/>
    <cellStyle name="强调文字颜色 1 2 2 6" xfId="3558"/>
    <cellStyle name="强调文字颜色 1 2 3" xfId="3559"/>
    <cellStyle name="强调文字颜色 1 2 3 3" xfId="3560"/>
    <cellStyle name="强调文字颜色 1 2 3 4" xfId="3561"/>
    <cellStyle name="强调文字颜色 1 2 3 5" xfId="3562"/>
    <cellStyle name="强调文字颜色 1 2 3 6" xfId="3563"/>
    <cellStyle name="强调文字颜色 1 2 4" xfId="3564"/>
    <cellStyle name="强调文字颜色 2 2 6" xfId="3565"/>
    <cellStyle name="强调文字颜色 1 2 4 3" xfId="3566"/>
    <cellStyle name="强调文字颜色 2 2 7" xfId="3567"/>
    <cellStyle name="强调文字颜色 1 2 4 4" xfId="3568"/>
    <cellStyle name="强调文字颜色 2 2 8" xfId="3569"/>
    <cellStyle name="强调文字颜色 1 2 4 5" xfId="3570"/>
    <cellStyle name="强调文字颜色 2 2 9" xfId="3571"/>
    <cellStyle name="强调文字颜色 1 2 4 6" xfId="3572"/>
    <cellStyle name="强调文字颜色 1 2 5" xfId="3573"/>
    <cellStyle name="强调文字颜色 1 2 6" xfId="3574"/>
    <cellStyle name="强调文字颜色 2 2" xfId="3575"/>
    <cellStyle name="强调文字颜色 2 2 3 3" xfId="3576"/>
    <cellStyle name="强调文字颜色 2 2 3 4" xfId="3577"/>
    <cellStyle name="强调文字颜色 2 2 3 5" xfId="3578"/>
    <cellStyle name="强调文字颜色 2 2 3 6" xfId="3579"/>
    <cellStyle name="强调文字颜色 2 2 4 6" xfId="3580"/>
    <cellStyle name="强调文字颜色 3 2" xfId="3581"/>
    <cellStyle name="强调文字颜色 3 2 2" xfId="3582"/>
    <cellStyle name="强调文字颜色 3 2 2 2" xfId="3583"/>
    <cellStyle name="强调文字颜色 3 2 2 3" xfId="3584"/>
    <cellStyle name="强调文字颜色 3 2 2 4" xfId="3585"/>
    <cellStyle name="强调文字颜色 3 2 2 5" xfId="3586"/>
    <cellStyle name="强调文字颜色 3 2 2 6" xfId="3587"/>
    <cellStyle name="强调文字颜色 3 2 3" xfId="3588"/>
    <cellStyle name="强调文字颜色 3 2 3 2" xfId="3589"/>
    <cellStyle name="强调文字颜色 3 2 3 6" xfId="3590"/>
    <cellStyle name="强调文字颜色 3 2 4 2" xfId="3591"/>
    <cellStyle name="强调文字颜色 3 2 4 3" xfId="3592"/>
    <cellStyle name="强调文字颜色 3 2 4 4" xfId="3593"/>
    <cellStyle name="强调文字颜色 3 2 4 5" xfId="3594"/>
    <cellStyle name="强调文字颜色 3 2 4 6" xfId="3595"/>
    <cellStyle name="强调文字颜色 3 2 9" xfId="3596"/>
    <cellStyle name="强调文字颜色 4 2" xfId="3597"/>
    <cellStyle name="强调文字颜色 4 2 2" xfId="3598"/>
    <cellStyle name="强调文字颜色 4 2 2 2" xfId="3599"/>
    <cellStyle name="强调文字颜色 4 2 2 3" xfId="3600"/>
    <cellStyle name="强调文字颜色 4 2 2 4" xfId="3601"/>
    <cellStyle name="强调文字颜色 4 2 2 6" xfId="3602"/>
    <cellStyle name="强调文字颜色 4 2 3" xfId="3603"/>
    <cellStyle name="强调文字颜色 4 2 3 2" xfId="3604"/>
    <cellStyle name="强调文字颜色 4 2 3 4" xfId="3605"/>
    <cellStyle name="强调文字颜色 4 2 3 5" xfId="3606"/>
    <cellStyle name="强调文字颜色 4 2 3 6" xfId="3607"/>
    <cellStyle name="强调文字颜色 4 2 4" xfId="3608"/>
    <cellStyle name="强调文字颜色 4 2 4 2" xfId="3609"/>
    <cellStyle name="强调文字颜色 4 2 4 3" xfId="3610"/>
    <cellStyle name="强调文字颜色 4 2 4 4" xfId="3611"/>
    <cellStyle name="强调文字颜色 4 2 4 5" xfId="3612"/>
    <cellStyle name="强调文字颜色 4 2 4 6" xfId="3613"/>
    <cellStyle name="强调文字颜色 4 2 5" xfId="3614"/>
    <cellStyle name="强调文字颜色 4 2 6" xfId="3615"/>
    <cellStyle name="强调文字颜色 5 2" xfId="3616"/>
    <cellStyle name="强调文字颜色 5 2 2 5" xfId="3617"/>
    <cellStyle name="强调文字颜色 5 2 2 6" xfId="3618"/>
    <cellStyle name="强调文字颜色 5 2 3 2" xfId="3619"/>
    <cellStyle name="强调文字颜色 5 2 3 3" xfId="3620"/>
    <cellStyle name="强调文字颜色 5 2 3 4" xfId="3621"/>
    <cellStyle name="强调文字颜色 5 2 3 5" xfId="3622"/>
    <cellStyle name="强调文字颜色 5 2 3 6" xfId="3623"/>
    <cellStyle name="强调文字颜色 5 2 4" xfId="3624"/>
    <cellStyle name="强调文字颜色 5 2 4 2" xfId="3625"/>
    <cellStyle name="强调文字颜色 5 2 4 3" xfId="3626"/>
    <cellStyle name="强调文字颜色 5 2 4 4" xfId="3627"/>
    <cellStyle name="强调文字颜色 5 2 4 5" xfId="3628"/>
    <cellStyle name="强调文字颜色 5 2 4 6" xfId="3629"/>
    <cellStyle name="强调文字颜色 5 2 5" xfId="3630"/>
    <cellStyle name="强调文字颜色 5 2 6" xfId="3631"/>
    <cellStyle name="强调文字颜色 5 2 7" xfId="3632"/>
    <cellStyle name="强调文字颜色 5 2 8" xfId="3633"/>
    <cellStyle name="强调文字颜色 5 2 9" xfId="3634"/>
    <cellStyle name="强调文字颜色 6 2" xfId="3635"/>
    <cellStyle name="强调文字颜色 6 2 2" xfId="3636"/>
    <cellStyle name="强调文字颜色 6 2 2 3" xfId="3637"/>
    <cellStyle name="强调文字颜色 6 2 2 4" xfId="3638"/>
    <cellStyle name="强调文字颜色 6 2 2 5" xfId="3639"/>
    <cellStyle name="强调文字颜色 6 2 2 6" xfId="3640"/>
    <cellStyle name="强调文字颜色 6 2 3" xfId="3641"/>
    <cellStyle name="强调文字颜色 6 2 3 4" xfId="3642"/>
    <cellStyle name="强调文字颜色 6 2 3 5" xfId="3643"/>
    <cellStyle name="强调文字颜色 6 2 3 6" xfId="3644"/>
    <cellStyle name="强调文字颜色 6 2 4" xfId="3645"/>
    <cellStyle name="强调文字颜色 6 2 4 5" xfId="3646"/>
    <cellStyle name="强调文字颜色 6 2 4 6" xfId="3647"/>
    <cellStyle name="强调文字颜色 6 2 5" xfId="3648"/>
    <cellStyle name="强调文字颜色 6 2 6" xfId="3649"/>
    <cellStyle name="强调文字颜色 6 2 7" xfId="3650"/>
    <cellStyle name="强调文字颜色 6 2 8" xfId="3651"/>
    <cellStyle name="商品名称" xfId="3652"/>
    <cellStyle name="适中 2 3 2" xfId="3653"/>
    <cellStyle name="适中 2 3 4" xfId="3654"/>
    <cellStyle name="适中 2 3 5" xfId="3655"/>
    <cellStyle name="适中 2 4 3" xfId="3656"/>
    <cellStyle name="适中 2 4 4" xfId="3657"/>
    <cellStyle name="适中 2 4 5" xfId="3658"/>
    <cellStyle name="适中 2 7" xfId="3659"/>
    <cellStyle name="适中 2 9" xfId="3660"/>
    <cellStyle name="输出 2" xfId="3661"/>
    <cellStyle name="输出 2 2" xfId="3662"/>
    <cellStyle name="输出 2 3" xfId="3663"/>
    <cellStyle name="输出 2 4" xfId="3664"/>
    <cellStyle name="输入 2 2 2" xfId="3665"/>
    <cellStyle name="输入 2 2 3" xfId="3666"/>
    <cellStyle name="输入 2 2 4" xfId="3667"/>
    <cellStyle name="输入 2 2 5" xfId="3668"/>
    <cellStyle name="输入 2 2 6" xfId="3669"/>
    <cellStyle name="输入 2 3 2" xfId="3670"/>
    <cellStyle name="输入 2 3 3" xfId="3671"/>
    <cellStyle name="输入 2 3 4" xfId="3672"/>
    <cellStyle name="输入 2 3 5" xfId="3673"/>
    <cellStyle name="输入 2 3 6" xfId="3674"/>
    <cellStyle name="输入 2 4 2" xfId="3675"/>
    <cellStyle name="输入 2 4 3" xfId="3676"/>
    <cellStyle name="输入 2 4 4" xfId="3677"/>
    <cellStyle name="输入 2 4 5" xfId="3678"/>
    <cellStyle name="输入 2 4 6" xfId="3679"/>
    <cellStyle name="样式 1 2 3 6" xfId="3680"/>
    <cellStyle name="输入 2 8" xfId="3681"/>
    <cellStyle name="输入 2 9" xfId="3682"/>
    <cellStyle name="数量" xfId="3683"/>
    <cellStyle name="样式 1" xfId="3684"/>
    <cellStyle name="样式 1 2 4 5" xfId="3685"/>
    <cellStyle name="样式 1 2 8" xfId="3686"/>
    <cellStyle name="样式 1 2 9" xfId="3687"/>
    <cellStyle name="样式 1 2_专项报政府3" xfId="3688"/>
    <cellStyle name="样式 1 3 2" xfId="3689"/>
    <cellStyle name="寘嬫愗傝 [0.00]_Region Orders (2)" xfId="3690"/>
    <cellStyle name="寘嬫愗傝_Region Orders (2)" xfId="3691"/>
    <cellStyle name="注释 2" xfId="3692"/>
    <cellStyle name="注释 2 2 2" xfId="3693"/>
    <cellStyle name="注释 2 2 3" xfId="3694"/>
    <cellStyle name="注释 2 2 4" xfId="3695"/>
    <cellStyle name="注释 2 2 5" xfId="3696"/>
    <cellStyle name="注释 2 3 5" xfId="3697"/>
    <cellStyle name="注释 2 3 6" xfId="3698"/>
    <cellStyle name="注释 2 4 5" xfId="3699"/>
    <cellStyle name="注释 2 4 6" xfId="3700"/>
    <cellStyle name="注释 2 5" xfId="3701"/>
    <cellStyle name="注释 2 6" xfId="3702"/>
    <cellStyle name="注释 2 7" xfId="3703"/>
    <cellStyle name="注释 2 8" xfId="3704"/>
    <cellStyle name="注释 2 9" xfId="370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4"/>
  <sheetViews>
    <sheetView workbookViewId="0">
      <pane xSplit="8" ySplit="3" topLeftCell="K73" activePane="bottomRight" state="frozen"/>
      <selection/>
      <selection pane="topRight"/>
      <selection pane="bottomLeft"/>
      <selection pane="bottomRight" activeCell="O8" sqref="O8"/>
    </sheetView>
  </sheetViews>
  <sheetFormatPr defaultColWidth="9" defaultRowHeight="14.25"/>
  <cols>
    <col min="1" max="1" width="42.875" customWidth="1"/>
    <col min="2" max="10" width="9" hidden="1" customWidth="1"/>
    <col min="12" max="12" width="11.5" customWidth="1"/>
    <col min="13" max="13" width="10.75" customWidth="1"/>
    <col min="14" max="14" width="20.25" customWidth="1"/>
  </cols>
  <sheetData>
    <row r="1" ht="25.5" spans="1:17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1"/>
      <c r="P1" s="211"/>
      <c r="Q1" s="211"/>
    </row>
    <row r="2" spans="1:17">
      <c r="A2" s="210" t="s">
        <v>1</v>
      </c>
      <c r="B2" s="210"/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ht="28.5" spans="1:17">
      <c r="A3" s="212" t="s">
        <v>2</v>
      </c>
      <c r="B3" s="212" t="s">
        <v>3</v>
      </c>
      <c r="C3" s="213" t="s">
        <v>4</v>
      </c>
      <c r="D3" s="214" t="s">
        <v>5</v>
      </c>
      <c r="E3" s="214" t="s">
        <v>6</v>
      </c>
      <c r="F3" s="214" t="s">
        <v>7</v>
      </c>
      <c r="G3" s="215" t="s">
        <v>8</v>
      </c>
      <c r="H3" s="215" t="s">
        <v>9</v>
      </c>
      <c r="I3" s="214" t="s">
        <v>10</v>
      </c>
      <c r="J3" s="238" t="s">
        <v>11</v>
      </c>
      <c r="K3" s="238" t="s">
        <v>12</v>
      </c>
      <c r="L3" s="239" t="s">
        <v>13</v>
      </c>
      <c r="M3" s="240" t="s">
        <v>14</v>
      </c>
      <c r="N3" s="214" t="s">
        <v>15</v>
      </c>
      <c r="O3" s="211"/>
      <c r="P3" s="211"/>
      <c r="Q3" s="211"/>
    </row>
    <row r="4" ht="21.75" customHeight="1" spans="1:17">
      <c r="A4" s="216" t="s">
        <v>16</v>
      </c>
      <c r="B4" s="217"/>
      <c r="C4" s="218"/>
      <c r="D4" s="218"/>
      <c r="E4" s="219"/>
      <c r="F4" s="219"/>
      <c r="G4" s="220"/>
      <c r="H4" s="220"/>
      <c r="I4" s="219"/>
      <c r="J4" s="219"/>
      <c r="K4" s="219"/>
      <c r="L4" s="219"/>
      <c r="M4" s="219"/>
      <c r="N4" s="219"/>
      <c r="O4" s="241"/>
      <c r="P4" s="241"/>
      <c r="Q4" s="241"/>
    </row>
    <row r="5" ht="21.75" customHeight="1" spans="1:17">
      <c r="A5" s="221" t="s">
        <v>17</v>
      </c>
      <c r="B5" s="217">
        <v>66293</v>
      </c>
      <c r="C5" s="218">
        <v>93249</v>
      </c>
      <c r="D5" s="218">
        <v>139158</v>
      </c>
      <c r="E5" s="219">
        <v>167000</v>
      </c>
      <c r="F5" s="219">
        <v>172955</v>
      </c>
      <c r="G5" s="220">
        <v>210948</v>
      </c>
      <c r="H5" s="220">
        <v>210948</v>
      </c>
      <c r="I5" s="219">
        <v>239352</v>
      </c>
      <c r="J5" s="219">
        <v>243348</v>
      </c>
      <c r="K5" s="219">
        <v>243348</v>
      </c>
      <c r="L5" s="219">
        <v>243348</v>
      </c>
      <c r="M5" s="219">
        <v>245000</v>
      </c>
      <c r="N5" s="242"/>
      <c r="O5" s="243"/>
      <c r="P5" s="243"/>
      <c r="Q5" s="243"/>
    </row>
    <row r="6" ht="21.75" customHeight="1" spans="1:19">
      <c r="A6" s="221" t="s">
        <v>18</v>
      </c>
      <c r="B6" s="222">
        <v>69488</v>
      </c>
      <c r="C6" s="222">
        <v>86440</v>
      </c>
      <c r="D6" s="222">
        <v>121266</v>
      </c>
      <c r="E6" s="222">
        <v>28524</v>
      </c>
      <c r="F6" s="223">
        <v>144089</v>
      </c>
      <c r="G6" s="223">
        <v>132795</v>
      </c>
      <c r="H6" s="223">
        <v>133907</v>
      </c>
      <c r="I6" s="223">
        <v>165070</v>
      </c>
      <c r="J6" s="223">
        <v>194751</v>
      </c>
      <c r="K6" s="223">
        <f>K7+K8+K9+K10+K11+K16+K17+K18+K19+K23+K28+K42+K43+K44+K45+K46+K47+K48+K49+K50</f>
        <v>196703</v>
      </c>
      <c r="L6" s="223">
        <v>196703</v>
      </c>
      <c r="M6" s="223">
        <v>52248</v>
      </c>
      <c r="N6" s="244"/>
      <c r="O6" s="245"/>
      <c r="P6" s="246"/>
      <c r="Q6" s="246"/>
      <c r="S6" s="259">
        <f>L6-K6</f>
        <v>0</v>
      </c>
    </row>
    <row r="7" ht="47.25" customHeight="1" spans="1:17">
      <c r="A7" s="224" t="s">
        <v>19</v>
      </c>
      <c r="B7" s="225">
        <v>3884</v>
      </c>
      <c r="C7" s="218">
        <v>4661</v>
      </c>
      <c r="D7" s="218">
        <v>5704</v>
      </c>
      <c r="E7" s="218">
        <v>5704</v>
      </c>
      <c r="F7" s="226">
        <v>5704</v>
      </c>
      <c r="G7" s="227">
        <v>5704</v>
      </c>
      <c r="H7" s="220">
        <v>5927</v>
      </c>
      <c r="I7" s="219">
        <v>6707</v>
      </c>
      <c r="J7" s="219">
        <v>5191</v>
      </c>
      <c r="K7" s="219">
        <v>6491</v>
      </c>
      <c r="L7" s="219">
        <v>6491</v>
      </c>
      <c r="M7" s="219">
        <v>5191</v>
      </c>
      <c r="N7" s="247" t="s">
        <v>20</v>
      </c>
      <c r="O7" s="246" t="s">
        <v>21</v>
      </c>
      <c r="P7" s="246"/>
      <c r="Q7" s="246"/>
    </row>
    <row r="8" ht="21" customHeight="1" spans="1:17">
      <c r="A8" s="224" t="s">
        <v>22</v>
      </c>
      <c r="B8" s="217">
        <v>890</v>
      </c>
      <c r="C8" s="217">
        <v>890</v>
      </c>
      <c r="D8" s="218">
        <v>890</v>
      </c>
      <c r="E8" s="218">
        <v>890</v>
      </c>
      <c r="F8" s="219">
        <v>890</v>
      </c>
      <c r="G8" s="227">
        <v>890</v>
      </c>
      <c r="H8" s="220">
        <v>890</v>
      </c>
      <c r="I8" s="219">
        <v>890</v>
      </c>
      <c r="J8" s="219">
        <v>890</v>
      </c>
      <c r="K8" s="219">
        <v>890</v>
      </c>
      <c r="L8" s="219">
        <v>890</v>
      </c>
      <c r="M8" s="219">
        <v>890</v>
      </c>
      <c r="N8" s="242"/>
      <c r="O8" s="246"/>
      <c r="P8" s="243"/>
      <c r="Q8" s="243"/>
    </row>
    <row r="9" ht="21" customHeight="1" spans="1:17">
      <c r="A9" s="224" t="s">
        <v>23</v>
      </c>
      <c r="B9" s="217"/>
      <c r="C9" s="217">
        <v>285</v>
      </c>
      <c r="D9" s="218">
        <v>285</v>
      </c>
      <c r="E9" s="218">
        <v>285</v>
      </c>
      <c r="F9" s="219">
        <v>285</v>
      </c>
      <c r="G9" s="227">
        <v>285</v>
      </c>
      <c r="H9" s="220">
        <v>285</v>
      </c>
      <c r="I9" s="219">
        <v>285</v>
      </c>
      <c r="J9" s="219">
        <v>285</v>
      </c>
      <c r="K9" s="219">
        <v>285</v>
      </c>
      <c r="L9" s="219">
        <v>285</v>
      </c>
      <c r="M9" s="219">
        <v>285</v>
      </c>
      <c r="N9" s="242"/>
      <c r="O9" s="246"/>
      <c r="P9" s="243"/>
      <c r="Q9" s="243"/>
    </row>
    <row r="10" ht="21" customHeight="1" spans="1:17">
      <c r="A10" s="224" t="s">
        <v>24</v>
      </c>
      <c r="B10" s="217">
        <v>616</v>
      </c>
      <c r="C10" s="217">
        <v>616</v>
      </c>
      <c r="D10" s="218">
        <v>616</v>
      </c>
      <c r="E10" s="218">
        <v>616</v>
      </c>
      <c r="F10" s="219">
        <v>616</v>
      </c>
      <c r="G10" s="227">
        <v>616</v>
      </c>
      <c r="H10" s="220">
        <v>616</v>
      </c>
      <c r="I10" s="248">
        <v>616</v>
      </c>
      <c r="J10" s="248">
        <v>616</v>
      </c>
      <c r="K10" s="248">
        <v>616</v>
      </c>
      <c r="L10" s="219"/>
      <c r="M10" s="219">
        <v>616</v>
      </c>
      <c r="N10" s="242"/>
      <c r="O10" s="246"/>
      <c r="P10" s="243"/>
      <c r="Q10" s="243"/>
    </row>
    <row r="11" ht="21" customHeight="1" spans="1:17">
      <c r="A11" s="224" t="s">
        <v>25</v>
      </c>
      <c r="B11" s="217">
        <v>2432</v>
      </c>
      <c r="C11" s="217">
        <v>2432</v>
      </c>
      <c r="D11" s="218">
        <v>2740</v>
      </c>
      <c r="E11" s="218">
        <v>2058</v>
      </c>
      <c r="F11" s="218">
        <v>2627</v>
      </c>
      <c r="G11" s="227">
        <v>1717</v>
      </c>
      <c r="H11" s="227">
        <v>1717</v>
      </c>
      <c r="I11" s="219">
        <v>2513</v>
      </c>
      <c r="J11" s="219">
        <v>3666</v>
      </c>
      <c r="K11" s="219">
        <f>SUM(K12:K15)</f>
        <v>3666</v>
      </c>
      <c r="L11" s="219">
        <f>SUM(L12:L15)</f>
        <v>3666</v>
      </c>
      <c r="M11" s="219">
        <v>5578</v>
      </c>
      <c r="N11" s="244"/>
      <c r="O11" s="246"/>
      <c r="P11" s="246"/>
      <c r="Q11" s="246"/>
    </row>
    <row r="12" ht="21" customHeight="1" spans="1:17">
      <c r="A12" s="228" t="s">
        <v>26</v>
      </c>
      <c r="B12" s="217">
        <v>1977</v>
      </c>
      <c r="C12" s="218">
        <v>1977</v>
      </c>
      <c r="D12" s="218">
        <v>1977</v>
      </c>
      <c r="E12" s="218">
        <v>1977</v>
      </c>
      <c r="F12" s="219">
        <v>1831</v>
      </c>
      <c r="G12" s="227">
        <v>1717</v>
      </c>
      <c r="H12" s="220">
        <v>1717</v>
      </c>
      <c r="I12" s="219">
        <v>2513</v>
      </c>
      <c r="J12" s="219">
        <v>3666</v>
      </c>
      <c r="K12" s="219">
        <v>3666</v>
      </c>
      <c r="L12" s="219">
        <v>3666</v>
      </c>
      <c r="M12" s="219"/>
      <c r="N12" s="244" t="s">
        <v>27</v>
      </c>
      <c r="O12" s="246">
        <v>2513</v>
      </c>
      <c r="P12" s="243" t="s">
        <v>28</v>
      </c>
      <c r="Q12" s="243"/>
    </row>
    <row r="13" ht="21" customHeight="1" spans="1:17">
      <c r="A13" s="228" t="s">
        <v>29</v>
      </c>
      <c r="B13" s="217"/>
      <c r="C13" s="218"/>
      <c r="D13" s="218"/>
      <c r="E13" s="218"/>
      <c r="F13" s="219"/>
      <c r="G13" s="227"/>
      <c r="H13" s="220"/>
      <c r="I13" s="219">
        <v>0</v>
      </c>
      <c r="J13" s="219"/>
      <c r="K13" s="219"/>
      <c r="L13" s="219"/>
      <c r="M13" s="219"/>
      <c r="N13" s="244"/>
      <c r="O13" s="246">
        <v>796</v>
      </c>
      <c r="P13" s="243"/>
      <c r="Q13" s="243"/>
    </row>
    <row r="14" ht="21" customHeight="1" spans="1:17">
      <c r="A14" s="228" t="s">
        <v>30</v>
      </c>
      <c r="B14" s="217">
        <v>455</v>
      </c>
      <c r="C14" s="218">
        <v>455</v>
      </c>
      <c r="D14" s="218">
        <v>682</v>
      </c>
      <c r="E14" s="218"/>
      <c r="F14" s="219">
        <v>796</v>
      </c>
      <c r="G14" s="227"/>
      <c r="H14" s="220"/>
      <c r="I14" s="219">
        <v>0</v>
      </c>
      <c r="J14" s="219"/>
      <c r="K14" s="219"/>
      <c r="L14" s="219"/>
      <c r="M14" s="219"/>
      <c r="N14" s="244"/>
      <c r="O14" s="246">
        <v>114</v>
      </c>
      <c r="P14" s="243">
        <v>1831</v>
      </c>
      <c r="Q14" s="243">
        <v>-114</v>
      </c>
    </row>
    <row r="15" ht="21" customHeight="1" spans="1:17">
      <c r="A15" s="228" t="s">
        <v>31</v>
      </c>
      <c r="B15" s="217"/>
      <c r="C15" s="218"/>
      <c r="D15" s="218">
        <v>81</v>
      </c>
      <c r="E15" s="218">
        <v>81</v>
      </c>
      <c r="F15" s="219"/>
      <c r="G15" s="227"/>
      <c r="H15" s="220"/>
      <c r="I15" s="219">
        <v>0</v>
      </c>
      <c r="J15" s="219"/>
      <c r="K15" s="219"/>
      <c r="L15" s="219"/>
      <c r="M15" s="219"/>
      <c r="N15" s="244"/>
      <c r="O15" s="246">
        <v>1603</v>
      </c>
      <c r="P15" s="243">
        <v>1717</v>
      </c>
      <c r="Q15" s="243">
        <v>-89</v>
      </c>
    </row>
    <row r="16" ht="21" customHeight="1" spans="1:17">
      <c r="A16" s="224" t="s">
        <v>32</v>
      </c>
      <c r="B16" s="217">
        <v>7182</v>
      </c>
      <c r="C16" s="217">
        <v>7182</v>
      </c>
      <c r="D16" s="218">
        <v>7182</v>
      </c>
      <c r="E16" s="218">
        <v>7182</v>
      </c>
      <c r="F16" s="219">
        <v>7182</v>
      </c>
      <c r="G16" s="227">
        <v>7182</v>
      </c>
      <c r="H16" s="220">
        <v>7182</v>
      </c>
      <c r="I16" s="248">
        <v>7182</v>
      </c>
      <c r="J16" s="248">
        <v>7182</v>
      </c>
      <c r="K16" s="248">
        <v>7182</v>
      </c>
      <c r="L16" s="219"/>
      <c r="M16" s="219">
        <v>7182</v>
      </c>
      <c r="N16" s="244"/>
      <c r="O16" s="246"/>
      <c r="P16" s="241"/>
      <c r="Q16" s="241"/>
    </row>
    <row r="17" ht="21" customHeight="1" spans="1:15">
      <c r="A17" s="224" t="s">
        <v>33</v>
      </c>
      <c r="B17" s="217">
        <v>400</v>
      </c>
      <c r="C17" s="217">
        <v>400</v>
      </c>
      <c r="D17" s="218">
        <v>400</v>
      </c>
      <c r="E17" s="219">
        <v>400</v>
      </c>
      <c r="F17" s="219">
        <v>400</v>
      </c>
      <c r="G17" s="220">
        <v>400</v>
      </c>
      <c r="H17" s="220">
        <v>400</v>
      </c>
      <c r="I17" s="248">
        <v>400</v>
      </c>
      <c r="J17" s="248">
        <v>400</v>
      </c>
      <c r="K17" s="248">
        <v>400</v>
      </c>
      <c r="L17" s="219"/>
      <c r="M17" s="219">
        <v>400</v>
      </c>
      <c r="N17" s="244"/>
      <c r="O17" s="246"/>
    </row>
    <row r="18" ht="21" customHeight="1" spans="1:15">
      <c r="A18" s="224" t="s">
        <v>34</v>
      </c>
      <c r="B18" s="217">
        <v>1282</v>
      </c>
      <c r="C18" s="217">
        <v>1282</v>
      </c>
      <c r="D18" s="218">
        <v>1743</v>
      </c>
      <c r="E18" s="219">
        <v>1282</v>
      </c>
      <c r="F18" s="219">
        <v>2272</v>
      </c>
      <c r="G18" s="220">
        <v>2571</v>
      </c>
      <c r="H18" s="220">
        <v>2571</v>
      </c>
      <c r="I18" s="248">
        <v>2770</v>
      </c>
      <c r="J18" s="248">
        <v>2770</v>
      </c>
      <c r="K18" s="248">
        <v>2770</v>
      </c>
      <c r="L18" s="219"/>
      <c r="M18" s="219">
        <v>3902</v>
      </c>
      <c r="N18" s="244" t="s">
        <v>35</v>
      </c>
      <c r="O18" s="246"/>
    </row>
    <row r="19" ht="21" customHeight="1" spans="1:15">
      <c r="A19" s="224" t="s">
        <v>36</v>
      </c>
      <c r="B19" s="217">
        <v>1482</v>
      </c>
      <c r="C19" s="218">
        <v>2414</v>
      </c>
      <c r="D19" s="218">
        <v>1434</v>
      </c>
      <c r="E19" s="218">
        <v>1400</v>
      </c>
      <c r="F19" s="219">
        <v>2584</v>
      </c>
      <c r="G19" s="227">
        <v>1718</v>
      </c>
      <c r="H19" s="220">
        <v>1718</v>
      </c>
      <c r="I19" s="219">
        <v>1613</v>
      </c>
      <c r="J19" s="219">
        <v>2010</v>
      </c>
      <c r="K19" s="219">
        <v>2010</v>
      </c>
      <c r="L19" s="219">
        <v>2010</v>
      </c>
      <c r="M19" s="219">
        <v>2521</v>
      </c>
      <c r="N19" s="249"/>
      <c r="O19" s="246"/>
    </row>
    <row r="20" ht="21" customHeight="1" spans="1:15">
      <c r="A20" s="224" t="s">
        <v>37</v>
      </c>
      <c r="B20" s="217"/>
      <c r="C20" s="218"/>
      <c r="D20" s="218"/>
      <c r="E20" s="218"/>
      <c r="F20" s="219"/>
      <c r="G20" s="227"/>
      <c r="H20" s="220"/>
      <c r="I20" s="219"/>
      <c r="J20" s="219"/>
      <c r="K20" s="219"/>
      <c r="L20" s="219">
        <v>1449</v>
      </c>
      <c r="M20" s="219">
        <v>1317</v>
      </c>
      <c r="N20" s="244"/>
      <c r="O20" s="246"/>
    </row>
    <row r="21" ht="21" customHeight="1" spans="1:15">
      <c r="A21" s="224" t="s">
        <v>38</v>
      </c>
      <c r="B21" s="217"/>
      <c r="C21" s="218"/>
      <c r="D21" s="218"/>
      <c r="E21" s="218"/>
      <c r="F21" s="219"/>
      <c r="G21" s="227"/>
      <c r="H21" s="220"/>
      <c r="I21" s="219"/>
      <c r="J21" s="219"/>
      <c r="K21" s="219"/>
      <c r="L21" s="219">
        <v>561</v>
      </c>
      <c r="M21" s="219">
        <v>304</v>
      </c>
      <c r="N21" s="244"/>
      <c r="O21" s="246"/>
    </row>
    <row r="22" ht="21" customHeight="1" spans="1:15">
      <c r="A22" s="224" t="s">
        <v>39</v>
      </c>
      <c r="B22" s="217"/>
      <c r="C22" s="218"/>
      <c r="D22" s="218"/>
      <c r="E22" s="218"/>
      <c r="F22" s="219"/>
      <c r="G22" s="227"/>
      <c r="H22" s="220"/>
      <c r="I22" s="219"/>
      <c r="J22" s="219"/>
      <c r="K22" s="219"/>
      <c r="L22" s="219"/>
      <c r="M22" s="219">
        <v>900</v>
      </c>
      <c r="N22" s="244"/>
      <c r="O22" s="246"/>
    </row>
    <row r="23" ht="21" customHeight="1" spans="1:15">
      <c r="A23" s="224" t="s">
        <v>40</v>
      </c>
      <c r="B23" s="229">
        <v>3098</v>
      </c>
      <c r="C23" s="229">
        <v>3098</v>
      </c>
      <c r="D23" s="229">
        <v>3098</v>
      </c>
      <c r="E23" s="229">
        <v>3098</v>
      </c>
      <c r="F23" s="229">
        <v>3098</v>
      </c>
      <c r="G23" s="230">
        <v>3098</v>
      </c>
      <c r="H23" s="230">
        <v>3098</v>
      </c>
      <c r="I23" s="250">
        <v>3098</v>
      </c>
      <c r="J23" s="251">
        <v>3098</v>
      </c>
      <c r="K23" s="251">
        <v>3098</v>
      </c>
      <c r="L23" s="252"/>
      <c r="M23" s="252">
        <v>3581</v>
      </c>
      <c r="N23" s="244"/>
      <c r="O23" s="246"/>
    </row>
    <row r="24" ht="21" customHeight="1" spans="1:15">
      <c r="A24" s="228" t="s">
        <v>41</v>
      </c>
      <c r="B24" s="229">
        <v>2869</v>
      </c>
      <c r="C24" s="218">
        <v>2869</v>
      </c>
      <c r="D24" s="218">
        <v>2869</v>
      </c>
      <c r="E24" s="218">
        <v>2869</v>
      </c>
      <c r="F24" s="219">
        <v>2869</v>
      </c>
      <c r="G24" s="227">
        <v>2869</v>
      </c>
      <c r="H24" s="220">
        <v>2869</v>
      </c>
      <c r="I24" s="226">
        <v>2869</v>
      </c>
      <c r="J24" s="226"/>
      <c r="K24" s="226"/>
      <c r="L24" s="219"/>
      <c r="M24" s="219">
        <v>2869</v>
      </c>
      <c r="N24" s="244"/>
      <c r="O24" s="246"/>
    </row>
    <row r="25" ht="21" customHeight="1" spans="1:15">
      <c r="A25" s="228" t="s">
        <v>42</v>
      </c>
      <c r="B25" s="229">
        <v>27</v>
      </c>
      <c r="C25" s="218">
        <v>27</v>
      </c>
      <c r="D25" s="218">
        <v>27</v>
      </c>
      <c r="E25" s="218">
        <v>27</v>
      </c>
      <c r="F25" s="219">
        <v>27</v>
      </c>
      <c r="G25" s="227">
        <v>27</v>
      </c>
      <c r="H25" s="220">
        <v>27</v>
      </c>
      <c r="I25" s="226">
        <v>27</v>
      </c>
      <c r="J25" s="226"/>
      <c r="K25" s="226"/>
      <c r="L25" s="219"/>
      <c r="M25" s="219">
        <v>27</v>
      </c>
      <c r="N25" s="244"/>
      <c r="O25" s="246"/>
    </row>
    <row r="26" ht="21" customHeight="1" spans="1:15">
      <c r="A26" s="228" t="s">
        <v>43</v>
      </c>
      <c r="B26" s="229">
        <v>202</v>
      </c>
      <c r="C26" s="218">
        <v>202</v>
      </c>
      <c r="D26" s="218">
        <v>202</v>
      </c>
      <c r="E26" s="218">
        <v>202</v>
      </c>
      <c r="F26" s="219">
        <v>202</v>
      </c>
      <c r="G26" s="227">
        <v>202</v>
      </c>
      <c r="H26" s="220">
        <v>202</v>
      </c>
      <c r="I26" s="226">
        <v>202</v>
      </c>
      <c r="J26" s="226"/>
      <c r="K26" s="226"/>
      <c r="L26" s="219"/>
      <c r="M26" s="219">
        <v>202</v>
      </c>
      <c r="N26" s="244"/>
      <c r="O26" s="246"/>
    </row>
    <row r="27" ht="21" customHeight="1" spans="1:15">
      <c r="A27" s="228" t="s">
        <v>44</v>
      </c>
      <c r="B27" s="229"/>
      <c r="C27" s="218"/>
      <c r="D27" s="218"/>
      <c r="E27" s="218"/>
      <c r="F27" s="219"/>
      <c r="G27" s="227"/>
      <c r="H27" s="220"/>
      <c r="I27" s="226"/>
      <c r="J27" s="226"/>
      <c r="K27" s="226"/>
      <c r="L27" s="219"/>
      <c r="M27" s="219">
        <v>483</v>
      </c>
      <c r="N27" s="244"/>
      <c r="O27" s="246"/>
    </row>
    <row r="28" ht="21" customHeight="1" spans="1:15">
      <c r="A28" s="224" t="s">
        <v>45</v>
      </c>
      <c r="B28" s="225">
        <v>5227</v>
      </c>
      <c r="C28" s="218">
        <v>6290</v>
      </c>
      <c r="D28" s="218">
        <v>7913</v>
      </c>
      <c r="E28" s="218">
        <v>3932</v>
      </c>
      <c r="F28" s="218">
        <v>5179</v>
      </c>
      <c r="G28" s="227">
        <v>4831</v>
      </c>
      <c r="H28" s="227">
        <v>5720</v>
      </c>
      <c r="I28" s="253">
        <v>3070</v>
      </c>
      <c r="J28" s="226">
        <v>4048</v>
      </c>
      <c r="K28" s="226">
        <f>SUM(K29:K41)</f>
        <v>4758</v>
      </c>
      <c r="L28" s="226">
        <f>SUM(L29:L41)</f>
        <v>1826</v>
      </c>
      <c r="M28" s="219">
        <v>3932</v>
      </c>
      <c r="N28" s="244"/>
      <c r="O28" s="254"/>
    </row>
    <row r="29" ht="21" customHeight="1" spans="1:15">
      <c r="A29" s="228" t="s">
        <v>46</v>
      </c>
      <c r="B29" s="217">
        <v>983</v>
      </c>
      <c r="C29" s="218">
        <v>983</v>
      </c>
      <c r="D29" s="218">
        <v>983</v>
      </c>
      <c r="E29" s="218">
        <v>983</v>
      </c>
      <c r="F29" s="219">
        <v>983</v>
      </c>
      <c r="G29" s="227">
        <v>983</v>
      </c>
      <c r="H29" s="220">
        <v>983</v>
      </c>
      <c r="I29" s="248">
        <v>983</v>
      </c>
      <c r="J29" s="248">
        <v>983</v>
      </c>
      <c r="K29" s="248">
        <v>983</v>
      </c>
      <c r="L29" s="219"/>
      <c r="M29" s="219">
        <v>983</v>
      </c>
      <c r="N29" s="219"/>
      <c r="O29" s="246"/>
    </row>
    <row r="30" ht="21" customHeight="1" spans="1:15">
      <c r="A30" s="228" t="s">
        <v>47</v>
      </c>
      <c r="B30" s="217"/>
      <c r="C30" s="218"/>
      <c r="D30" s="218"/>
      <c r="E30" s="218"/>
      <c r="F30" s="219"/>
      <c r="G30" s="227"/>
      <c r="H30" s="220"/>
      <c r="I30" s="219">
        <v>0</v>
      </c>
      <c r="J30" s="248"/>
      <c r="K30" s="248"/>
      <c r="L30" s="219"/>
      <c r="M30" s="219"/>
      <c r="N30" s="219"/>
      <c r="O30" s="246"/>
    </row>
    <row r="31" ht="21" customHeight="1" spans="1:15">
      <c r="A31" s="228" t="s">
        <v>48</v>
      </c>
      <c r="B31" s="217">
        <v>76</v>
      </c>
      <c r="C31" s="218">
        <v>76</v>
      </c>
      <c r="D31" s="218">
        <v>76</v>
      </c>
      <c r="E31" s="218">
        <v>76</v>
      </c>
      <c r="F31" s="218">
        <v>76</v>
      </c>
      <c r="G31" s="227">
        <v>76</v>
      </c>
      <c r="H31" s="220">
        <v>76</v>
      </c>
      <c r="I31" s="248">
        <v>76</v>
      </c>
      <c r="J31" s="248">
        <v>76</v>
      </c>
      <c r="K31" s="248">
        <v>76</v>
      </c>
      <c r="L31" s="219"/>
      <c r="M31" s="219">
        <v>76</v>
      </c>
      <c r="N31" s="219"/>
      <c r="O31" s="246"/>
    </row>
    <row r="32" ht="21" customHeight="1" spans="1:15">
      <c r="A32" s="228" t="s">
        <v>49</v>
      </c>
      <c r="B32" s="217">
        <v>73</v>
      </c>
      <c r="C32" s="218">
        <v>73</v>
      </c>
      <c r="D32" s="218">
        <v>73</v>
      </c>
      <c r="E32" s="218">
        <v>73</v>
      </c>
      <c r="F32" s="218">
        <v>73</v>
      </c>
      <c r="G32" s="227">
        <v>73</v>
      </c>
      <c r="H32" s="220">
        <v>73</v>
      </c>
      <c r="I32" s="248">
        <v>73</v>
      </c>
      <c r="J32" s="248">
        <v>73</v>
      </c>
      <c r="K32" s="248">
        <v>73</v>
      </c>
      <c r="L32" s="219"/>
      <c r="M32" s="219">
        <v>73</v>
      </c>
      <c r="N32" s="219"/>
      <c r="O32" s="246"/>
    </row>
    <row r="33" ht="21" customHeight="1" spans="1:18">
      <c r="A33" s="228" t="s">
        <v>50</v>
      </c>
      <c r="B33" s="231">
        <v>1800</v>
      </c>
      <c r="C33" s="218">
        <v>1800</v>
      </c>
      <c r="D33" s="218">
        <v>1800</v>
      </c>
      <c r="E33" s="218">
        <v>1800</v>
      </c>
      <c r="F33" s="218">
        <v>1800</v>
      </c>
      <c r="G33" s="227">
        <v>1800</v>
      </c>
      <c r="H33" s="220">
        <v>1800</v>
      </c>
      <c r="I33" s="248">
        <v>1800</v>
      </c>
      <c r="J33" s="248">
        <v>1800</v>
      </c>
      <c r="K33" s="248">
        <v>1800</v>
      </c>
      <c r="L33" s="219"/>
      <c r="M33" s="219">
        <v>1800</v>
      </c>
      <c r="N33" s="219"/>
      <c r="O33" s="246"/>
      <c r="P33" s="241"/>
      <c r="Q33" s="241"/>
      <c r="R33" s="241"/>
    </row>
    <row r="34" ht="21" customHeight="1" spans="1:18">
      <c r="A34" s="228" t="s">
        <v>51</v>
      </c>
      <c r="B34" s="225">
        <v>2265</v>
      </c>
      <c r="C34" s="218">
        <v>3358</v>
      </c>
      <c r="D34" s="218">
        <v>4961</v>
      </c>
      <c r="E34" s="218">
        <v>1000</v>
      </c>
      <c r="F34" s="219">
        <v>2102</v>
      </c>
      <c r="G34" s="227">
        <v>1726</v>
      </c>
      <c r="H34" s="220">
        <v>2580</v>
      </c>
      <c r="I34" s="219"/>
      <c r="J34" s="219"/>
      <c r="K34" s="219">
        <v>690</v>
      </c>
      <c r="L34" s="219">
        <v>690</v>
      </c>
      <c r="M34" s="219"/>
      <c r="N34" s="255" t="s">
        <v>52</v>
      </c>
      <c r="O34" s="246">
        <v>522</v>
      </c>
      <c r="P34" s="241">
        <v>457</v>
      </c>
      <c r="Q34" s="241"/>
      <c r="R34" s="241"/>
    </row>
    <row r="35" ht="21" customHeight="1" spans="1:18">
      <c r="A35" s="228" t="s">
        <v>53</v>
      </c>
      <c r="B35" s="225"/>
      <c r="C35" s="218"/>
      <c r="D35" s="218"/>
      <c r="E35" s="218"/>
      <c r="F35" s="219"/>
      <c r="G35" s="227"/>
      <c r="H35" s="220"/>
      <c r="I35" s="219">
        <v>0</v>
      </c>
      <c r="J35" s="219"/>
      <c r="K35" s="219"/>
      <c r="L35" s="219"/>
      <c r="M35" s="219"/>
      <c r="N35" s="219"/>
      <c r="O35" s="246"/>
      <c r="P35" s="241"/>
      <c r="Q35" s="241"/>
      <c r="R35" s="241"/>
    </row>
    <row r="36" ht="21" customHeight="1" spans="1:18">
      <c r="A36" s="228" t="s">
        <v>54</v>
      </c>
      <c r="B36" s="225"/>
      <c r="C36" s="218"/>
      <c r="D36" s="218"/>
      <c r="E36" s="218"/>
      <c r="F36" s="219"/>
      <c r="G36" s="227"/>
      <c r="H36" s="220"/>
      <c r="I36" s="219">
        <v>0</v>
      </c>
      <c r="J36" s="219"/>
      <c r="K36" s="219"/>
      <c r="L36" s="219"/>
      <c r="M36" s="219"/>
      <c r="N36" s="219"/>
      <c r="O36" s="246"/>
      <c r="P36" s="241"/>
      <c r="Q36" s="241"/>
      <c r="R36" s="241"/>
    </row>
    <row r="37" ht="33" customHeight="1" spans="1:18">
      <c r="A37" s="228" t="s">
        <v>55</v>
      </c>
      <c r="B37" s="225">
        <v>30</v>
      </c>
      <c r="C37" s="218"/>
      <c r="D37" s="218"/>
      <c r="E37" s="218"/>
      <c r="F37" s="219">
        <v>25</v>
      </c>
      <c r="G37" s="227"/>
      <c r="H37" s="220">
        <v>35</v>
      </c>
      <c r="I37" s="219"/>
      <c r="J37" s="219"/>
      <c r="K37" s="219">
        <v>20</v>
      </c>
      <c r="L37" s="219">
        <v>20</v>
      </c>
      <c r="M37" s="219"/>
      <c r="N37" s="256" t="s">
        <v>56</v>
      </c>
      <c r="O37" s="246"/>
      <c r="P37" s="241"/>
      <c r="Q37" s="241"/>
      <c r="R37" s="241"/>
    </row>
    <row r="38" ht="18.75" customHeight="1" spans="1:18">
      <c r="A38" s="228" t="s">
        <v>57</v>
      </c>
      <c r="B38" s="225"/>
      <c r="C38" s="218"/>
      <c r="D38" s="218"/>
      <c r="E38" s="218"/>
      <c r="F38" s="219"/>
      <c r="G38" s="227">
        <v>8</v>
      </c>
      <c r="H38" s="220">
        <v>8</v>
      </c>
      <c r="I38" s="219">
        <v>0</v>
      </c>
      <c r="J38" s="219"/>
      <c r="K38" s="219"/>
      <c r="L38" s="219"/>
      <c r="M38" s="219"/>
      <c r="N38" s="219"/>
      <c r="O38" s="246" t="s">
        <v>58</v>
      </c>
      <c r="P38" s="241"/>
      <c r="Q38" s="241"/>
      <c r="R38" s="241"/>
    </row>
    <row r="39" ht="18.75" customHeight="1" spans="1:18">
      <c r="A39" s="228" t="s">
        <v>59</v>
      </c>
      <c r="B39" s="225"/>
      <c r="C39" s="218"/>
      <c r="D39" s="218"/>
      <c r="E39" s="218"/>
      <c r="F39" s="219">
        <v>80</v>
      </c>
      <c r="G39" s="227">
        <v>165</v>
      </c>
      <c r="H39" s="220">
        <v>165</v>
      </c>
      <c r="I39" s="226">
        <v>80</v>
      </c>
      <c r="J39" s="226"/>
      <c r="K39" s="226"/>
      <c r="L39" s="219"/>
      <c r="M39" s="219"/>
      <c r="N39" s="219"/>
      <c r="O39" s="246"/>
      <c r="P39" s="241"/>
      <c r="Q39" s="241"/>
      <c r="R39" s="241"/>
    </row>
    <row r="40" ht="18.75" customHeight="1" spans="1:18">
      <c r="A40" s="228" t="s">
        <v>60</v>
      </c>
      <c r="B40" s="225"/>
      <c r="C40" s="218"/>
      <c r="D40" s="218"/>
      <c r="E40" s="218"/>
      <c r="F40" s="219"/>
      <c r="G40" s="227"/>
      <c r="H40" s="220"/>
      <c r="I40" s="226">
        <v>58</v>
      </c>
      <c r="J40" s="226">
        <v>116</v>
      </c>
      <c r="K40" s="226">
        <v>116</v>
      </c>
      <c r="L40" s="219">
        <v>116</v>
      </c>
      <c r="M40" s="219"/>
      <c r="N40" s="219">
        <v>116</v>
      </c>
      <c r="O40" s="246"/>
      <c r="P40" s="241"/>
      <c r="Q40" s="241"/>
      <c r="R40" s="241"/>
    </row>
    <row r="41" ht="18.75" customHeight="1" spans="1:18">
      <c r="A41" s="228" t="s">
        <v>61</v>
      </c>
      <c r="B41" s="225"/>
      <c r="C41" s="218"/>
      <c r="D41" s="218">
        <v>20</v>
      </c>
      <c r="E41" s="218"/>
      <c r="F41" s="219">
        <v>40</v>
      </c>
      <c r="G41" s="227"/>
      <c r="H41" s="220"/>
      <c r="I41" s="257"/>
      <c r="J41" s="219">
        <v>1000</v>
      </c>
      <c r="K41" s="219">
        <v>1000</v>
      </c>
      <c r="L41" s="219">
        <v>1000</v>
      </c>
      <c r="M41" s="219">
        <v>1000</v>
      </c>
      <c r="N41" s="255" t="s">
        <v>62</v>
      </c>
      <c r="O41" s="246"/>
      <c r="P41" s="241"/>
      <c r="Q41" s="241"/>
      <c r="R41" s="241"/>
    </row>
    <row r="42" ht="18.75" customHeight="1" spans="1:18">
      <c r="A42" s="224" t="s">
        <v>63</v>
      </c>
      <c r="B42" s="225">
        <v>80</v>
      </c>
      <c r="C42" s="218">
        <v>80</v>
      </c>
      <c r="D42" s="218">
        <v>80</v>
      </c>
      <c r="E42" s="218">
        <v>80</v>
      </c>
      <c r="F42" s="219">
        <v>8891</v>
      </c>
      <c r="G42" s="227">
        <v>10580</v>
      </c>
      <c r="H42" s="220">
        <v>10580</v>
      </c>
      <c r="I42" s="248">
        <v>12425</v>
      </c>
      <c r="J42" s="248">
        <v>14634</v>
      </c>
      <c r="K42" s="248">
        <v>14634</v>
      </c>
      <c r="L42" s="219">
        <v>2209</v>
      </c>
      <c r="M42" s="219">
        <v>17239</v>
      </c>
      <c r="N42" s="219" t="s">
        <v>64</v>
      </c>
      <c r="O42" s="246"/>
      <c r="P42" s="241" t="s">
        <v>65</v>
      </c>
      <c r="Q42" s="241"/>
      <c r="R42" s="241" t="s">
        <v>66</v>
      </c>
    </row>
    <row r="43" ht="18.75" customHeight="1" spans="1:18">
      <c r="A43" s="224" t="s">
        <v>67</v>
      </c>
      <c r="B43" s="217">
        <v>867</v>
      </c>
      <c r="C43" s="217">
        <v>867</v>
      </c>
      <c r="D43" s="218">
        <v>867</v>
      </c>
      <c r="E43" s="218">
        <v>867</v>
      </c>
      <c r="F43" s="219">
        <v>6644</v>
      </c>
      <c r="G43" s="227">
        <v>801</v>
      </c>
      <c r="H43" s="220">
        <v>801</v>
      </c>
      <c r="I43" s="219">
        <v>0</v>
      </c>
      <c r="J43" s="219"/>
      <c r="K43" s="219">
        <v>874</v>
      </c>
      <c r="L43" s="219">
        <v>874</v>
      </c>
      <c r="M43" s="219"/>
      <c r="N43" s="219"/>
      <c r="O43" s="246"/>
      <c r="P43" s="241"/>
      <c r="Q43" s="241"/>
      <c r="R43" s="241"/>
    </row>
    <row r="44" ht="18.75" customHeight="1" spans="1:18">
      <c r="A44" s="224" t="s">
        <v>68</v>
      </c>
      <c r="B44" s="217">
        <v>80</v>
      </c>
      <c r="C44" s="217">
        <v>80</v>
      </c>
      <c r="D44" s="218">
        <v>64</v>
      </c>
      <c r="E44" s="218">
        <v>80</v>
      </c>
      <c r="F44" s="219">
        <v>64</v>
      </c>
      <c r="G44" s="227">
        <v>4699</v>
      </c>
      <c r="H44" s="220">
        <v>4699</v>
      </c>
      <c r="I44" s="248">
        <v>867</v>
      </c>
      <c r="J44" s="248">
        <v>867</v>
      </c>
      <c r="K44" s="248">
        <v>7816</v>
      </c>
      <c r="L44" s="219">
        <v>6949</v>
      </c>
      <c r="M44" s="219">
        <v>867</v>
      </c>
      <c r="N44" s="219"/>
      <c r="O44" s="246"/>
      <c r="P44" s="241"/>
      <c r="Q44" s="241"/>
      <c r="R44" s="241"/>
    </row>
    <row r="45" ht="18.75" customHeight="1" spans="1:18">
      <c r="A45" s="224" t="s">
        <v>69</v>
      </c>
      <c r="B45" s="217"/>
      <c r="C45" s="217"/>
      <c r="D45" s="218"/>
      <c r="E45" s="218"/>
      <c r="F45" s="232">
        <v>510</v>
      </c>
      <c r="G45" s="227">
        <v>85</v>
      </c>
      <c r="H45" s="220">
        <v>85</v>
      </c>
      <c r="I45" s="219">
        <v>0</v>
      </c>
      <c r="J45" s="219"/>
      <c r="K45" s="219">
        <v>2620</v>
      </c>
      <c r="L45" s="219">
        <v>2620</v>
      </c>
      <c r="M45" s="219"/>
      <c r="N45" s="219"/>
      <c r="O45" s="246"/>
      <c r="P45" s="241"/>
      <c r="Q45" s="241"/>
      <c r="R45" s="241"/>
    </row>
    <row r="46" ht="18.75" customHeight="1" spans="1:18">
      <c r="A46" s="224" t="s">
        <v>70</v>
      </c>
      <c r="B46" s="217"/>
      <c r="C46" s="217"/>
      <c r="D46" s="218"/>
      <c r="E46" s="218"/>
      <c r="F46" s="232">
        <v>-8</v>
      </c>
      <c r="G46" s="227">
        <v>64</v>
      </c>
      <c r="H46" s="220">
        <v>64</v>
      </c>
      <c r="I46" s="248">
        <v>64</v>
      </c>
      <c r="J46" s="248">
        <v>64</v>
      </c>
      <c r="K46" s="248">
        <v>64</v>
      </c>
      <c r="L46" s="219"/>
      <c r="M46" s="219">
        <v>64</v>
      </c>
      <c r="N46" s="219"/>
      <c r="O46" s="246"/>
      <c r="P46" s="241"/>
      <c r="Q46" s="241"/>
      <c r="R46" s="241"/>
    </row>
    <row r="47" ht="18.75" customHeight="1" spans="1:18">
      <c r="A47" s="224" t="s">
        <v>71</v>
      </c>
      <c r="B47" s="217"/>
      <c r="C47" s="217">
        <v>850</v>
      </c>
      <c r="D47" s="218">
        <v>650</v>
      </c>
      <c r="E47" s="218">
        <v>650</v>
      </c>
      <c r="F47" s="226">
        <v>1292</v>
      </c>
      <c r="G47" s="227">
        <v>1139</v>
      </c>
      <c r="H47" s="220">
        <v>1139</v>
      </c>
      <c r="I47" s="219"/>
      <c r="J47" s="219"/>
      <c r="K47" s="219">
        <v>1038</v>
      </c>
      <c r="L47" s="219">
        <v>1053</v>
      </c>
      <c r="M47" s="219"/>
      <c r="N47" s="247" t="s">
        <v>72</v>
      </c>
      <c r="O47" s="246"/>
      <c r="P47" s="241"/>
      <c r="Q47" s="241"/>
      <c r="R47" s="241">
        <v>136561</v>
      </c>
    </row>
    <row r="48" ht="18.75" customHeight="1" spans="1:18">
      <c r="A48" s="224" t="s">
        <v>73</v>
      </c>
      <c r="B48" s="217"/>
      <c r="C48" s="217"/>
      <c r="D48" s="218"/>
      <c r="E48" s="218"/>
      <c r="F48" s="226"/>
      <c r="G48" s="227"/>
      <c r="H48" s="220"/>
      <c r="I48" s="219"/>
      <c r="J48" s="219"/>
      <c r="K48" s="219">
        <v>128</v>
      </c>
      <c r="L48" s="219">
        <v>128</v>
      </c>
      <c r="M48" s="219"/>
      <c r="N48" s="247"/>
      <c r="O48" s="246"/>
      <c r="P48" s="241"/>
      <c r="Q48" s="241"/>
      <c r="R48" s="241"/>
    </row>
    <row r="49" ht="18.75" customHeight="1" spans="1:21">
      <c r="A49" s="224" t="s">
        <v>74</v>
      </c>
      <c r="B49" s="217">
        <v>42048</v>
      </c>
      <c r="C49" s="218">
        <v>55013</v>
      </c>
      <c r="D49" s="218">
        <v>87600</v>
      </c>
      <c r="E49" s="218"/>
      <c r="F49" s="226">
        <v>95252</v>
      </c>
      <c r="G49" s="227">
        <v>85822</v>
      </c>
      <c r="H49" s="220">
        <v>85822</v>
      </c>
      <c r="I49" s="219">
        <v>121937</v>
      </c>
      <c r="J49" s="219">
        <v>148170</v>
      </c>
      <c r="K49" s="219">
        <v>136503</v>
      </c>
      <c r="L49" s="219">
        <v>136488</v>
      </c>
      <c r="M49" s="219"/>
      <c r="N49" s="219"/>
      <c r="O49" s="218">
        <v>87356.49915</v>
      </c>
      <c r="P49" s="241">
        <v>91884</v>
      </c>
      <c r="Q49" s="241">
        <v>874</v>
      </c>
      <c r="R49" s="241">
        <v>6949</v>
      </c>
      <c r="S49" s="241">
        <v>2620</v>
      </c>
      <c r="T49" s="241">
        <v>128</v>
      </c>
      <c r="U49" s="241">
        <v>1038</v>
      </c>
    </row>
    <row r="50" ht="18.75" customHeight="1" spans="1:21">
      <c r="A50" s="224" t="s">
        <v>75</v>
      </c>
      <c r="B50" s="217"/>
      <c r="C50" s="218"/>
      <c r="D50" s="218"/>
      <c r="E50" s="219"/>
      <c r="F50" s="226">
        <v>607</v>
      </c>
      <c r="G50" s="220">
        <v>593</v>
      </c>
      <c r="H50" s="220">
        <v>593</v>
      </c>
      <c r="I50" s="219">
        <v>633</v>
      </c>
      <c r="J50" s="219">
        <v>860</v>
      </c>
      <c r="K50" s="219">
        <v>860</v>
      </c>
      <c r="L50" s="219">
        <v>860</v>
      </c>
      <c r="M50" s="219"/>
      <c r="N50" s="219"/>
      <c r="O50" s="241"/>
      <c r="P50" s="241"/>
      <c r="Q50" s="241"/>
      <c r="R50" s="241"/>
      <c r="S50" s="241"/>
      <c r="T50" s="241"/>
      <c r="U50" s="241"/>
    </row>
    <row r="51" ht="18.75" customHeight="1" spans="1:21">
      <c r="A51" s="224" t="s">
        <v>76</v>
      </c>
      <c r="B51" s="217"/>
      <c r="C51" s="218"/>
      <c r="D51" s="218"/>
      <c r="E51" s="219"/>
      <c r="F51" s="226"/>
      <c r="G51" s="220"/>
      <c r="H51" s="220"/>
      <c r="I51" s="219"/>
      <c r="J51" s="219"/>
      <c r="K51" s="219"/>
      <c r="L51" s="219">
        <v>30354</v>
      </c>
      <c r="M51" s="219"/>
      <c r="N51" s="219"/>
      <c r="O51" s="241"/>
      <c r="P51" s="241"/>
      <c r="Q51" s="241"/>
      <c r="R51" s="241"/>
      <c r="S51" s="241"/>
      <c r="T51" s="241"/>
      <c r="U51" s="241"/>
    </row>
    <row r="52" ht="18.75" customHeight="1" spans="1:21">
      <c r="A52" s="221" t="s">
        <v>77</v>
      </c>
      <c r="B52" s="225">
        <v>9711</v>
      </c>
      <c r="C52" s="218">
        <v>10928</v>
      </c>
      <c r="D52" s="218">
        <v>6758</v>
      </c>
      <c r="E52" s="219">
        <v>1000</v>
      </c>
      <c r="F52" s="226">
        <v>9116</v>
      </c>
      <c r="G52" s="220">
        <v>12951</v>
      </c>
      <c r="H52" s="220">
        <v>12951</v>
      </c>
      <c r="I52" s="219">
        <v>23663</v>
      </c>
      <c r="J52" s="219">
        <v>25406</v>
      </c>
      <c r="K52" s="219">
        <v>25406</v>
      </c>
      <c r="L52" s="219">
        <v>25406</v>
      </c>
      <c r="M52" s="219"/>
      <c r="N52" s="219"/>
      <c r="O52" s="246"/>
      <c r="P52" s="241"/>
      <c r="Q52" s="241"/>
      <c r="R52" s="241"/>
      <c r="S52" s="241"/>
      <c r="T52" s="241"/>
      <c r="U52" s="241"/>
    </row>
    <row r="53" ht="18.75" customHeight="1" spans="1:21">
      <c r="A53" s="221" t="s">
        <v>78</v>
      </c>
      <c r="B53" s="217">
        <v>4000</v>
      </c>
      <c r="C53" s="218"/>
      <c r="D53" s="218"/>
      <c r="E53" s="219"/>
      <c r="F53" s="219"/>
      <c r="G53" s="220"/>
      <c r="H53" s="220"/>
      <c r="I53" s="219">
        <v>0</v>
      </c>
      <c r="J53" s="219">
        <v>9498</v>
      </c>
      <c r="K53" s="219">
        <v>9498</v>
      </c>
      <c r="L53" s="219">
        <v>9498</v>
      </c>
      <c r="M53" s="219"/>
      <c r="N53" s="244"/>
      <c r="O53" s="246"/>
      <c r="P53" s="246"/>
      <c r="Q53" s="246"/>
      <c r="R53" s="246"/>
      <c r="S53" s="246"/>
      <c r="T53" s="246"/>
      <c r="U53" s="246"/>
    </row>
    <row r="54" ht="18.75" customHeight="1" spans="1:21">
      <c r="A54" s="221" t="s">
        <v>79</v>
      </c>
      <c r="B54" s="217">
        <v>3185</v>
      </c>
      <c r="C54" s="218">
        <v>2308</v>
      </c>
      <c r="D54" s="218">
        <v>15097</v>
      </c>
      <c r="E54" s="219"/>
      <c r="F54" s="219">
        <v>5575</v>
      </c>
      <c r="G54" s="220">
        <v>5367</v>
      </c>
      <c r="H54" s="220">
        <v>5367</v>
      </c>
      <c r="I54" s="219">
        <v>16080</v>
      </c>
      <c r="J54" s="219">
        <v>59361</v>
      </c>
      <c r="K54" s="219">
        <v>16072</v>
      </c>
      <c r="L54" s="219">
        <v>16072</v>
      </c>
      <c r="M54" s="219"/>
      <c r="N54" s="244"/>
      <c r="O54" s="246"/>
      <c r="P54" s="246"/>
      <c r="Q54" s="246"/>
      <c r="R54" s="246"/>
      <c r="S54" s="246"/>
      <c r="T54" s="246"/>
      <c r="U54" s="245">
        <v>488552</v>
      </c>
    </row>
    <row r="55" ht="18.75" customHeight="1" spans="1:21">
      <c r="A55" s="233" t="s">
        <v>80</v>
      </c>
      <c r="B55" s="225">
        <v>152677</v>
      </c>
      <c r="C55" s="234">
        <v>192925</v>
      </c>
      <c r="D55" s="234">
        <v>282279</v>
      </c>
      <c r="E55" s="234">
        <v>196524</v>
      </c>
      <c r="F55" s="235">
        <v>331735</v>
      </c>
      <c r="G55" s="236">
        <v>362061</v>
      </c>
      <c r="H55" s="236">
        <v>363173</v>
      </c>
      <c r="I55" s="258">
        <v>444165</v>
      </c>
      <c r="J55" s="258">
        <v>532364</v>
      </c>
      <c r="K55" s="258">
        <f>K54+K53+K52+K6+K5</f>
        <v>491027</v>
      </c>
      <c r="L55" s="258">
        <f>L54+L53+L52+L6+L5</f>
        <v>491027</v>
      </c>
      <c r="M55" s="258"/>
      <c r="N55" s="244"/>
      <c r="O55" s="245">
        <v>135211</v>
      </c>
      <c r="P55" s="246">
        <v>362481</v>
      </c>
      <c r="Q55" s="245">
        <v>-420</v>
      </c>
      <c r="R55" s="246"/>
      <c r="S55" s="246"/>
      <c r="T55" s="246"/>
      <c r="U55" s="246"/>
    </row>
    <row r="56" ht="18.75" customHeight="1" spans="1:21">
      <c r="A56" s="221" t="s">
        <v>81</v>
      </c>
      <c r="B56" s="217">
        <v>140059</v>
      </c>
      <c r="C56" s="218">
        <v>184757</v>
      </c>
      <c r="D56" s="218">
        <v>271719</v>
      </c>
      <c r="E56" s="219">
        <v>194362</v>
      </c>
      <c r="F56" s="237">
        <v>314069</v>
      </c>
      <c r="G56" s="220">
        <v>335598</v>
      </c>
      <c r="H56" s="220">
        <v>335598</v>
      </c>
      <c r="I56" s="226">
        <v>405025</v>
      </c>
      <c r="J56" s="226">
        <v>409384</v>
      </c>
      <c r="K56" s="226">
        <v>409384</v>
      </c>
      <c r="L56" s="226">
        <v>409384</v>
      </c>
      <c r="M56" s="226"/>
      <c r="N56" s="242"/>
      <c r="O56" s="243">
        <v>335606</v>
      </c>
      <c r="P56" s="243">
        <v>335598</v>
      </c>
      <c r="Q56" s="245">
        <v>0</v>
      </c>
      <c r="R56" s="243">
        <v>409385</v>
      </c>
      <c r="S56" s="243"/>
      <c r="T56" s="243"/>
      <c r="U56" s="243"/>
    </row>
    <row r="57" ht="18.75" customHeight="1" spans="1:21">
      <c r="A57" s="221" t="s">
        <v>82</v>
      </c>
      <c r="B57" s="217"/>
      <c r="C57" s="218"/>
      <c r="D57" s="218"/>
      <c r="E57" s="219"/>
      <c r="F57" s="219">
        <v>3185</v>
      </c>
      <c r="G57" s="220">
        <v>2308</v>
      </c>
      <c r="H57" s="220">
        <v>2308</v>
      </c>
      <c r="I57" s="226">
        <v>7549</v>
      </c>
      <c r="J57" s="226">
        <v>46078</v>
      </c>
      <c r="K57" s="226">
        <v>2787</v>
      </c>
      <c r="L57" s="226">
        <v>2787</v>
      </c>
      <c r="M57" s="226"/>
      <c r="N57" s="242"/>
      <c r="O57" s="243"/>
      <c r="P57" s="243"/>
      <c r="Q57" s="243"/>
      <c r="R57" s="243"/>
      <c r="S57" s="243"/>
      <c r="T57" s="243"/>
      <c r="U57" s="243"/>
    </row>
    <row r="58" ht="18.75" customHeight="1" spans="1:21">
      <c r="A58" s="221" t="s">
        <v>83</v>
      </c>
      <c r="B58" s="217"/>
      <c r="C58" s="218"/>
      <c r="D58" s="218"/>
      <c r="E58" s="219"/>
      <c r="F58" s="219"/>
      <c r="G58" s="220"/>
      <c r="H58" s="220"/>
      <c r="I58" s="226"/>
      <c r="J58" s="226">
        <v>2787</v>
      </c>
      <c r="K58" s="226">
        <v>2787</v>
      </c>
      <c r="L58" s="226">
        <v>2787</v>
      </c>
      <c r="M58" s="226"/>
      <c r="N58" s="242"/>
      <c r="O58" s="243"/>
      <c r="P58" s="243"/>
      <c r="Q58" s="243"/>
      <c r="R58" s="243"/>
      <c r="S58" s="243"/>
      <c r="T58" s="243"/>
      <c r="U58" s="243"/>
    </row>
    <row r="59" ht="18.75" customHeight="1" spans="1:21">
      <c r="A59" s="221" t="s">
        <v>84</v>
      </c>
      <c r="B59" s="217"/>
      <c r="C59" s="218"/>
      <c r="D59" s="218"/>
      <c r="E59" s="219"/>
      <c r="F59" s="219"/>
      <c r="G59" s="220"/>
      <c r="H59" s="220"/>
      <c r="I59" s="226"/>
      <c r="J59" s="226">
        <v>43291</v>
      </c>
      <c r="K59" s="226"/>
      <c r="L59" s="226"/>
      <c r="M59" s="226"/>
      <c r="N59" s="242"/>
      <c r="O59" s="243"/>
      <c r="P59" s="243"/>
      <c r="Q59" s="243"/>
      <c r="R59" s="243"/>
      <c r="S59" s="243"/>
      <c r="T59" s="243"/>
      <c r="U59" s="243"/>
    </row>
    <row r="60" ht="18.75" customHeight="1" spans="1:21">
      <c r="A60" s="221" t="s">
        <v>85</v>
      </c>
      <c r="B60" s="225">
        <v>1690</v>
      </c>
      <c r="C60" s="218">
        <v>1410</v>
      </c>
      <c r="D60" s="218">
        <v>1444</v>
      </c>
      <c r="E60" s="218">
        <v>1500</v>
      </c>
      <c r="F60" s="235">
        <v>1530</v>
      </c>
      <c r="G60" s="227">
        <v>1530</v>
      </c>
      <c r="H60" s="227">
        <v>1604</v>
      </c>
      <c r="I60" s="253">
        <v>1885</v>
      </c>
      <c r="J60" s="253">
        <v>2461</v>
      </c>
      <c r="K60" s="253">
        <f>SUM(K61:K62)</f>
        <v>2475</v>
      </c>
      <c r="L60" s="253">
        <f>SUM(L61:L62)</f>
        <v>2475</v>
      </c>
      <c r="M60" s="253">
        <f>SUM(M61:M62)</f>
        <v>5123</v>
      </c>
      <c r="N60" s="219"/>
      <c r="O60" s="241"/>
      <c r="P60" s="241"/>
      <c r="Q60" s="241"/>
      <c r="R60" s="241"/>
      <c r="S60" s="241"/>
      <c r="T60" s="241"/>
      <c r="U60" s="241"/>
    </row>
    <row r="61" ht="18.75" customHeight="1" spans="1:21">
      <c r="A61" s="221" t="s">
        <v>86</v>
      </c>
      <c r="B61" s="217"/>
      <c r="C61" s="218"/>
      <c r="D61" s="218"/>
      <c r="E61" s="219"/>
      <c r="F61" s="234"/>
      <c r="G61" s="220"/>
      <c r="H61" s="220"/>
      <c r="I61" s="226">
        <v>0</v>
      </c>
      <c r="J61" s="226"/>
      <c r="K61" s="226"/>
      <c r="L61" s="226"/>
      <c r="M61" s="226"/>
      <c r="N61" s="219"/>
      <c r="O61" s="241"/>
      <c r="P61" s="241"/>
      <c r="Q61" s="241"/>
      <c r="R61" s="241"/>
      <c r="S61" s="241"/>
      <c r="T61" s="241"/>
      <c r="U61" s="241"/>
    </row>
    <row r="62" ht="18.75" customHeight="1" spans="1:21">
      <c r="A62" s="221" t="s">
        <v>87</v>
      </c>
      <c r="B62" s="225">
        <v>1690</v>
      </c>
      <c r="C62" s="218">
        <v>1410</v>
      </c>
      <c r="D62" s="218">
        <v>1444</v>
      </c>
      <c r="E62" s="219">
        <v>1500</v>
      </c>
      <c r="F62" s="219">
        <v>1530</v>
      </c>
      <c r="G62" s="219">
        <v>1530</v>
      </c>
      <c r="H62" s="219">
        <v>1604</v>
      </c>
      <c r="I62" s="226">
        <v>1885</v>
      </c>
      <c r="J62" s="226">
        <v>2461</v>
      </c>
      <c r="K62" s="226">
        <f>SUM(K63:K71)</f>
        <v>2475</v>
      </c>
      <c r="L62" s="226">
        <f>SUM(L63:L71)</f>
        <v>2475</v>
      </c>
      <c r="M62" s="226">
        <f>SUM(M63:M71)</f>
        <v>5123</v>
      </c>
      <c r="N62" s="219"/>
      <c r="O62" s="241"/>
      <c r="P62" s="241"/>
      <c r="Q62" s="241"/>
      <c r="R62" s="241"/>
      <c r="S62" s="241"/>
      <c r="T62" s="241"/>
      <c r="U62" s="241"/>
    </row>
    <row r="63" ht="18.75" customHeight="1" spans="1:21">
      <c r="A63" s="221" t="s">
        <v>88</v>
      </c>
      <c r="B63" s="217"/>
      <c r="C63" s="218"/>
      <c r="D63" s="218"/>
      <c r="E63" s="219"/>
      <c r="F63" s="219"/>
      <c r="G63" s="220"/>
      <c r="H63" s="220"/>
      <c r="I63" s="226">
        <v>0</v>
      </c>
      <c r="J63" s="226"/>
      <c r="K63" s="226"/>
      <c r="L63" s="226"/>
      <c r="M63" s="226"/>
      <c r="N63" s="219"/>
      <c r="O63" s="241"/>
      <c r="P63" s="241"/>
      <c r="Q63" s="241"/>
      <c r="R63" s="241"/>
      <c r="S63" s="241"/>
      <c r="T63" s="241"/>
      <c r="U63" s="241"/>
    </row>
    <row r="64" ht="18.75" customHeight="1" spans="1:21">
      <c r="A64" s="221" t="s">
        <v>89</v>
      </c>
      <c r="B64" s="217">
        <v>995</v>
      </c>
      <c r="C64" s="218">
        <v>995</v>
      </c>
      <c r="D64" s="218">
        <v>995</v>
      </c>
      <c r="E64" s="219"/>
      <c r="F64" s="218">
        <v>995</v>
      </c>
      <c r="G64" s="220">
        <v>995</v>
      </c>
      <c r="H64" s="220">
        <v>995</v>
      </c>
      <c r="I64" s="226">
        <v>995</v>
      </c>
      <c r="J64" s="226">
        <v>995</v>
      </c>
      <c r="K64" s="226">
        <v>995</v>
      </c>
      <c r="L64" s="226">
        <v>995</v>
      </c>
      <c r="M64" s="226">
        <v>995</v>
      </c>
      <c r="N64" s="219"/>
      <c r="O64" s="241"/>
      <c r="P64" s="241"/>
      <c r="Q64" s="241">
        <v>68575</v>
      </c>
      <c r="R64" s="241"/>
      <c r="S64" s="241"/>
      <c r="T64" s="241"/>
      <c r="U64" s="241"/>
    </row>
    <row r="65" ht="18.75" customHeight="1" spans="1:17">
      <c r="A65" s="221" t="s">
        <v>90</v>
      </c>
      <c r="B65" s="217"/>
      <c r="C65" s="218">
        <v>18</v>
      </c>
      <c r="D65" s="218">
        <v>20</v>
      </c>
      <c r="E65" s="219"/>
      <c r="F65" s="219">
        <v>39</v>
      </c>
      <c r="G65" s="220">
        <v>92</v>
      </c>
      <c r="H65" s="220">
        <v>92</v>
      </c>
      <c r="I65" s="226">
        <v>248</v>
      </c>
      <c r="J65" s="226">
        <v>388</v>
      </c>
      <c r="K65" s="226">
        <v>388</v>
      </c>
      <c r="L65" s="226">
        <v>388</v>
      </c>
      <c r="M65" s="226">
        <v>454</v>
      </c>
      <c r="N65" s="219"/>
      <c r="O65" s="241">
        <v>388</v>
      </c>
      <c r="P65" s="241"/>
      <c r="Q65" s="241">
        <v>16072</v>
      </c>
    </row>
    <row r="66" ht="18.75" customHeight="1" spans="1:17">
      <c r="A66" s="221" t="s">
        <v>91</v>
      </c>
      <c r="B66" s="217">
        <v>20</v>
      </c>
      <c r="C66" s="218"/>
      <c r="D66" s="218"/>
      <c r="E66" s="219"/>
      <c r="F66" s="219"/>
      <c r="G66" s="220"/>
      <c r="H66" s="220"/>
      <c r="I66" s="226">
        <v>0</v>
      </c>
      <c r="J66" s="226"/>
      <c r="K66" s="226"/>
      <c r="L66" s="226"/>
      <c r="M66" s="226"/>
      <c r="N66" s="219"/>
      <c r="O66" s="241"/>
      <c r="P66" s="241"/>
      <c r="Q66" s="241"/>
    </row>
    <row r="67" ht="18.75" customHeight="1" spans="1:17">
      <c r="A67" s="221" t="s">
        <v>92</v>
      </c>
      <c r="B67" s="217">
        <v>352</v>
      </c>
      <c r="C67" s="218">
        <v>352</v>
      </c>
      <c r="D67" s="218">
        <v>352</v>
      </c>
      <c r="E67" s="219"/>
      <c r="F67" s="219">
        <v>352</v>
      </c>
      <c r="G67" s="220">
        <v>352</v>
      </c>
      <c r="H67" s="220">
        <v>352</v>
      </c>
      <c r="I67" s="226">
        <v>352</v>
      </c>
      <c r="J67" s="226">
        <v>352</v>
      </c>
      <c r="K67" s="226">
        <v>352</v>
      </c>
      <c r="L67" s="226">
        <v>352</v>
      </c>
      <c r="M67" s="226">
        <v>352</v>
      </c>
      <c r="N67" s="219"/>
      <c r="O67" s="241"/>
      <c r="P67" s="241"/>
      <c r="Q67" s="241"/>
    </row>
    <row r="68" ht="18.75" customHeight="1" spans="1:17">
      <c r="A68" s="221" t="s">
        <v>93</v>
      </c>
      <c r="B68" s="217"/>
      <c r="C68" s="218"/>
      <c r="D68" s="218"/>
      <c r="E68" s="219"/>
      <c r="F68" s="219"/>
      <c r="G68" s="220"/>
      <c r="H68" s="220"/>
      <c r="I68" s="226">
        <v>0</v>
      </c>
      <c r="J68" s="226"/>
      <c r="K68" s="226"/>
      <c r="L68" s="226"/>
      <c r="M68" s="226"/>
      <c r="N68" s="219"/>
      <c r="O68" s="241"/>
      <c r="P68" s="241"/>
      <c r="Q68" s="241"/>
    </row>
    <row r="69" ht="18.75" customHeight="1" spans="1:17">
      <c r="A69" s="221" t="s">
        <v>94</v>
      </c>
      <c r="B69" s="217"/>
      <c r="C69" s="218"/>
      <c r="D69" s="218"/>
      <c r="E69" s="219"/>
      <c r="F69" s="219"/>
      <c r="G69" s="220"/>
      <c r="H69" s="220"/>
      <c r="I69" s="226">
        <v>0</v>
      </c>
      <c r="J69" s="226"/>
      <c r="K69" s="226"/>
      <c r="L69" s="226"/>
      <c r="M69" s="226">
        <v>3000</v>
      </c>
      <c r="N69" s="219"/>
      <c r="O69" s="241"/>
      <c r="P69" s="241"/>
      <c r="Q69" s="241"/>
    </row>
    <row r="70" ht="18.75" customHeight="1" spans="1:17">
      <c r="A70" s="221" t="s">
        <v>95</v>
      </c>
      <c r="B70" s="217"/>
      <c r="C70" s="218"/>
      <c r="D70" s="218"/>
      <c r="E70" s="219"/>
      <c r="F70" s="219"/>
      <c r="G70" s="220"/>
      <c r="H70" s="220"/>
      <c r="I70" s="226">
        <v>0</v>
      </c>
      <c r="J70" s="226"/>
      <c r="K70" s="226"/>
      <c r="L70" s="226"/>
      <c r="M70" s="226"/>
      <c r="N70" s="219"/>
      <c r="O70" s="241"/>
      <c r="P70" s="241"/>
      <c r="Q70" s="241"/>
    </row>
    <row r="71" ht="18.75" customHeight="1" spans="1:17">
      <c r="A71" s="221" t="s">
        <v>96</v>
      </c>
      <c r="B71" s="217">
        <v>323</v>
      </c>
      <c r="C71" s="217">
        <v>45</v>
      </c>
      <c r="D71" s="217">
        <v>77</v>
      </c>
      <c r="E71" s="219"/>
      <c r="F71" s="219">
        <v>144</v>
      </c>
      <c r="G71" s="219">
        <v>91</v>
      </c>
      <c r="H71" s="219">
        <v>165</v>
      </c>
      <c r="I71" s="226">
        <v>290</v>
      </c>
      <c r="J71" s="226">
        <v>726</v>
      </c>
      <c r="K71" s="226">
        <f>SUM(K72:K78)</f>
        <v>740</v>
      </c>
      <c r="L71" s="226">
        <f>SUM(L72:L78)</f>
        <v>740</v>
      </c>
      <c r="M71" s="226">
        <f>SUM(M72:M78)</f>
        <v>322</v>
      </c>
      <c r="N71" s="219"/>
      <c r="O71" s="241"/>
      <c r="P71" s="241"/>
      <c r="Q71" s="241"/>
    </row>
    <row r="72" ht="18.75" customHeight="1" spans="1:17">
      <c r="A72" s="221" t="s">
        <v>97</v>
      </c>
      <c r="B72" s="217"/>
      <c r="C72" s="218"/>
      <c r="D72" s="218"/>
      <c r="E72" s="219"/>
      <c r="F72" s="219"/>
      <c r="G72" s="220"/>
      <c r="H72" s="220"/>
      <c r="I72" s="226">
        <v>0</v>
      </c>
      <c r="J72" s="226"/>
      <c r="K72" s="226"/>
      <c r="L72" s="226"/>
      <c r="M72" s="226"/>
      <c r="N72" s="219"/>
      <c r="O72" s="241"/>
      <c r="P72" s="241"/>
      <c r="Q72" s="241"/>
    </row>
    <row r="73" ht="18.75" customHeight="1" spans="1:17">
      <c r="A73" s="221" t="s">
        <v>98</v>
      </c>
      <c r="B73" s="217"/>
      <c r="C73" s="218"/>
      <c r="D73" s="218"/>
      <c r="E73" s="219"/>
      <c r="F73" s="219"/>
      <c r="G73" s="220"/>
      <c r="H73" s="220"/>
      <c r="I73" s="226">
        <v>0</v>
      </c>
      <c r="J73" s="226">
        <v>420</v>
      </c>
      <c r="K73" s="226">
        <v>420</v>
      </c>
      <c r="L73" s="226">
        <v>420</v>
      </c>
      <c r="M73" s="226"/>
      <c r="N73" s="219" t="s">
        <v>99</v>
      </c>
      <c r="O73" s="241"/>
      <c r="P73" s="241"/>
      <c r="Q73" s="241"/>
    </row>
    <row r="74" ht="18.75" customHeight="1" spans="1:17">
      <c r="A74" s="221" t="s">
        <v>100</v>
      </c>
      <c r="B74" s="217">
        <v>10</v>
      </c>
      <c r="C74" s="218">
        <v>10</v>
      </c>
      <c r="D74" s="218">
        <v>10</v>
      </c>
      <c r="E74" s="219"/>
      <c r="F74" s="237">
        <v>10</v>
      </c>
      <c r="G74" s="220">
        <v>10</v>
      </c>
      <c r="H74" s="220">
        <v>10</v>
      </c>
      <c r="I74" s="226">
        <v>0</v>
      </c>
      <c r="J74" s="226">
        <v>13</v>
      </c>
      <c r="K74" s="226">
        <v>13</v>
      </c>
      <c r="L74" s="226">
        <v>13</v>
      </c>
      <c r="M74" s="226"/>
      <c r="N74" s="267"/>
      <c r="O74" s="241"/>
      <c r="P74" s="241"/>
      <c r="Q74" s="241"/>
    </row>
    <row r="75" ht="18.75" customHeight="1" spans="1:17">
      <c r="A75" s="221" t="s">
        <v>101</v>
      </c>
      <c r="B75" s="217">
        <v>13</v>
      </c>
      <c r="C75" s="218">
        <v>10</v>
      </c>
      <c r="D75" s="218">
        <v>10</v>
      </c>
      <c r="E75" s="219"/>
      <c r="F75" s="237">
        <v>10</v>
      </c>
      <c r="G75" s="220">
        <v>9</v>
      </c>
      <c r="H75" s="220">
        <v>9</v>
      </c>
      <c r="I75" s="226">
        <v>0</v>
      </c>
      <c r="J75" s="226">
        <v>6</v>
      </c>
      <c r="K75" s="226">
        <v>6</v>
      </c>
      <c r="L75" s="226">
        <v>6</v>
      </c>
      <c r="M75" s="226"/>
      <c r="N75" s="267" t="s">
        <v>102</v>
      </c>
      <c r="O75" s="241"/>
      <c r="P75" s="241"/>
      <c r="Q75" s="241"/>
    </row>
    <row r="76" ht="18.75" customHeight="1" spans="1:17">
      <c r="A76" s="221" t="s">
        <v>103</v>
      </c>
      <c r="B76" s="217">
        <v>260</v>
      </c>
      <c r="C76" s="218">
        <v>25</v>
      </c>
      <c r="D76" s="218">
        <v>57</v>
      </c>
      <c r="E76" s="219"/>
      <c r="F76" s="237">
        <v>19</v>
      </c>
      <c r="G76" s="220">
        <v>19</v>
      </c>
      <c r="H76" s="220">
        <v>19</v>
      </c>
      <c r="I76" s="226">
        <v>16</v>
      </c>
      <c r="J76" s="226"/>
      <c r="K76" s="226">
        <v>14</v>
      </c>
      <c r="L76" s="226">
        <v>14</v>
      </c>
      <c r="M76" s="226"/>
      <c r="N76" s="267" t="s">
        <v>104</v>
      </c>
      <c r="O76" s="241">
        <v>13069</v>
      </c>
      <c r="P76" s="241"/>
      <c r="Q76" s="241"/>
    </row>
    <row r="77" ht="18.75" customHeight="1" spans="1:17">
      <c r="A77" s="221" t="s">
        <v>105</v>
      </c>
      <c r="B77" s="217"/>
      <c r="C77" s="218"/>
      <c r="D77" s="218"/>
      <c r="E77" s="219"/>
      <c r="F77" s="237"/>
      <c r="G77" s="220"/>
      <c r="H77" s="220">
        <v>74</v>
      </c>
      <c r="I77" s="226">
        <v>222</v>
      </c>
      <c r="J77" s="226">
        <v>222</v>
      </c>
      <c r="K77" s="226">
        <v>222</v>
      </c>
      <c r="L77" s="226">
        <v>222</v>
      </c>
      <c r="M77" s="226">
        <v>222</v>
      </c>
      <c r="N77" s="219"/>
      <c r="O77" s="241"/>
      <c r="P77" s="241"/>
      <c r="Q77" s="241"/>
    </row>
    <row r="78" ht="18.75" customHeight="1" spans="1:17">
      <c r="A78" s="221" t="s">
        <v>106</v>
      </c>
      <c r="B78" s="217">
        <v>40</v>
      </c>
      <c r="C78" s="218"/>
      <c r="D78" s="218"/>
      <c r="E78" s="219"/>
      <c r="F78" s="237">
        <v>105</v>
      </c>
      <c r="G78" s="220">
        <v>53</v>
      </c>
      <c r="H78" s="220">
        <v>53</v>
      </c>
      <c r="I78" s="226">
        <v>52</v>
      </c>
      <c r="J78" s="226">
        <v>65</v>
      </c>
      <c r="K78" s="226">
        <v>65</v>
      </c>
      <c r="L78" s="226">
        <v>65</v>
      </c>
      <c r="M78" s="226">
        <v>100</v>
      </c>
      <c r="N78" s="219"/>
      <c r="O78" s="241"/>
      <c r="P78" s="241"/>
      <c r="Q78" s="241"/>
    </row>
    <row r="79" ht="18.75" customHeight="1" spans="1:17">
      <c r="A79" s="221" t="s">
        <v>107</v>
      </c>
      <c r="B79" s="225"/>
      <c r="C79" s="218"/>
      <c r="D79" s="218"/>
      <c r="E79" s="219"/>
      <c r="F79" s="219"/>
      <c r="G79" s="220"/>
      <c r="H79" s="220"/>
      <c r="I79" s="226">
        <v>0</v>
      </c>
      <c r="J79" s="226"/>
      <c r="K79" s="226"/>
      <c r="L79" s="226"/>
      <c r="M79" s="226"/>
      <c r="N79" s="219"/>
      <c r="O79" s="241"/>
      <c r="P79" s="241"/>
      <c r="Q79" s="241"/>
    </row>
    <row r="80" ht="18.75" customHeight="1" spans="1:17">
      <c r="A80" s="221" t="s">
        <v>108</v>
      </c>
      <c r="B80" s="217"/>
      <c r="C80" s="218"/>
      <c r="D80" s="218"/>
      <c r="E80" s="219"/>
      <c r="F80" s="219"/>
      <c r="G80" s="220"/>
      <c r="H80" s="220"/>
      <c r="I80" s="226">
        <v>4300</v>
      </c>
      <c r="J80" s="226">
        <v>49000</v>
      </c>
      <c r="K80" s="226">
        <v>52576</v>
      </c>
      <c r="L80" s="226">
        <v>52576</v>
      </c>
      <c r="M80" s="226"/>
      <c r="N80" s="267" t="s">
        <v>109</v>
      </c>
      <c r="O80" s="241"/>
      <c r="P80" s="241"/>
      <c r="Q80" s="241"/>
    </row>
    <row r="81" ht="18.75" customHeight="1" spans="1:17">
      <c r="A81" s="221" t="s">
        <v>110</v>
      </c>
      <c r="B81" s="217"/>
      <c r="C81" s="218"/>
      <c r="D81" s="218"/>
      <c r="E81" s="219"/>
      <c r="F81" s="219"/>
      <c r="G81" s="220"/>
      <c r="H81" s="220"/>
      <c r="I81" s="226">
        <v>0</v>
      </c>
      <c r="J81" s="226"/>
      <c r="K81" s="226"/>
      <c r="L81" s="226"/>
      <c r="M81" s="226"/>
      <c r="N81" s="219">
        <v>1454</v>
      </c>
      <c r="O81" s="241"/>
      <c r="P81" s="241"/>
      <c r="Q81" s="241"/>
    </row>
    <row r="82" ht="18.75" customHeight="1" spans="1:17">
      <c r="A82" s="221" t="s">
        <v>111</v>
      </c>
      <c r="B82" s="225">
        <v>10928</v>
      </c>
      <c r="C82" s="234">
        <v>6758</v>
      </c>
      <c r="D82" s="234">
        <v>9116</v>
      </c>
      <c r="E82" s="234">
        <v>662</v>
      </c>
      <c r="F82" s="234">
        <v>12951</v>
      </c>
      <c r="G82" s="260">
        <v>22625</v>
      </c>
      <c r="H82" s="260">
        <v>23663</v>
      </c>
      <c r="I82" s="268">
        <v>25406</v>
      </c>
      <c r="J82" s="268">
        <v>25441</v>
      </c>
      <c r="K82" s="268">
        <f>K55-K56-K57-K60-K80-K81</f>
        <v>23805</v>
      </c>
      <c r="L82" s="268">
        <f>L55-L56-L57-L60-L80-L81</f>
        <v>23805</v>
      </c>
      <c r="M82" s="258"/>
      <c r="N82" s="219"/>
      <c r="O82" s="241"/>
      <c r="P82" s="241"/>
      <c r="Q82" s="241"/>
    </row>
    <row r="83" ht="18.75" customHeight="1" spans="1:17">
      <c r="A83" s="221" t="s">
        <v>112</v>
      </c>
      <c r="B83" s="217">
        <v>10127</v>
      </c>
      <c r="C83" s="218">
        <v>5877</v>
      </c>
      <c r="D83" s="218">
        <v>8203</v>
      </c>
      <c r="E83" s="219"/>
      <c r="F83" s="219">
        <v>11711</v>
      </c>
      <c r="G83" s="220">
        <v>21175</v>
      </c>
      <c r="H83" s="220">
        <v>22167</v>
      </c>
      <c r="I83" s="226">
        <v>23807</v>
      </c>
      <c r="J83" s="226">
        <v>23753</v>
      </c>
      <c r="K83" s="226">
        <v>23805</v>
      </c>
      <c r="L83" s="226">
        <v>23805</v>
      </c>
      <c r="M83" s="226"/>
      <c r="N83" s="244" t="s">
        <v>113</v>
      </c>
      <c r="O83" s="246"/>
      <c r="P83" s="246"/>
      <c r="Q83" s="246"/>
    </row>
    <row r="84" ht="18.75" customHeight="1" spans="1:17">
      <c r="A84" s="221" t="s">
        <v>114</v>
      </c>
      <c r="B84" s="225">
        <v>801</v>
      </c>
      <c r="C84" s="234">
        <v>881</v>
      </c>
      <c r="D84" s="234">
        <v>913</v>
      </c>
      <c r="E84" s="234">
        <v>662</v>
      </c>
      <c r="F84" s="234">
        <v>1240</v>
      </c>
      <c r="G84" s="260">
        <v>1450</v>
      </c>
      <c r="H84" s="260">
        <v>1496</v>
      </c>
      <c r="I84" s="268">
        <v>1599</v>
      </c>
      <c r="J84" s="268">
        <v>1688</v>
      </c>
      <c r="K84" s="268">
        <f>K82-K83</f>
        <v>0</v>
      </c>
      <c r="L84" s="268">
        <v>0</v>
      </c>
      <c r="M84" s="258"/>
      <c r="N84" s="219"/>
      <c r="O84" s="241"/>
      <c r="P84" s="241"/>
      <c r="Q84" s="241"/>
    </row>
    <row r="85" ht="18.75" customHeight="1" spans="1:17">
      <c r="A85" s="221" t="s">
        <v>115</v>
      </c>
      <c r="B85" s="225">
        <v>131</v>
      </c>
      <c r="C85" s="218">
        <v>80</v>
      </c>
      <c r="D85" s="218"/>
      <c r="E85" s="219"/>
      <c r="F85" s="219">
        <v>327</v>
      </c>
      <c r="G85" s="234">
        <v>2518</v>
      </c>
      <c r="H85" s="220">
        <v>256</v>
      </c>
      <c r="I85" s="268">
        <v>103</v>
      </c>
      <c r="J85" s="268">
        <v>89</v>
      </c>
      <c r="K85" s="268">
        <f>K84-I84</f>
        <v>-1599</v>
      </c>
      <c r="L85" s="268">
        <f>L84-I84</f>
        <v>-1599</v>
      </c>
      <c r="M85" s="258"/>
      <c r="N85" s="219"/>
      <c r="O85" s="241"/>
      <c r="P85" s="241"/>
      <c r="Q85" s="241"/>
    </row>
    <row r="86" ht="18.75" customHeight="1" spans="1:17">
      <c r="A86" s="233" t="s">
        <v>116</v>
      </c>
      <c r="B86" s="225">
        <v>152677</v>
      </c>
      <c r="C86" s="234">
        <v>192925</v>
      </c>
      <c r="D86" s="234">
        <v>282279</v>
      </c>
      <c r="E86" s="219"/>
      <c r="F86" s="234">
        <v>331735</v>
      </c>
      <c r="G86" s="260">
        <v>362061</v>
      </c>
      <c r="H86" s="260">
        <v>363173</v>
      </c>
      <c r="I86" s="268">
        <v>439865</v>
      </c>
      <c r="J86" s="268">
        <v>532364</v>
      </c>
      <c r="K86" s="268">
        <f>K82+K81+K80+K60+K57+K56</f>
        <v>491027</v>
      </c>
      <c r="L86" s="268">
        <f>L82+L81+L80+L60+L57+L56</f>
        <v>491027</v>
      </c>
      <c r="M86" s="258"/>
      <c r="N86" s="219"/>
      <c r="O86" s="269">
        <f>L86-K86</f>
        <v>0</v>
      </c>
      <c r="P86" s="241"/>
      <c r="Q86" s="241"/>
    </row>
    <row r="87" ht="18.75" customHeight="1" spans="1:17">
      <c r="A87" s="261" t="s">
        <v>117</v>
      </c>
      <c r="B87" s="217"/>
      <c r="C87" s="218"/>
      <c r="D87" s="218"/>
      <c r="E87" s="219"/>
      <c r="F87" s="219"/>
      <c r="G87" s="220"/>
      <c r="H87" s="220"/>
      <c r="I87" s="226">
        <v>0</v>
      </c>
      <c r="J87" s="226"/>
      <c r="K87" s="226"/>
      <c r="L87" s="226"/>
      <c r="M87" s="226"/>
      <c r="N87" s="219"/>
      <c r="O87" s="241"/>
      <c r="P87" s="241"/>
      <c r="Q87" s="241"/>
    </row>
    <row r="88" ht="18.75" customHeight="1" spans="1:17">
      <c r="A88" s="221" t="s">
        <v>118</v>
      </c>
      <c r="B88" s="217">
        <v>20052</v>
      </c>
      <c r="C88" s="217">
        <v>27415</v>
      </c>
      <c r="D88" s="218">
        <v>29654</v>
      </c>
      <c r="E88" s="219">
        <v>31700</v>
      </c>
      <c r="F88" s="237">
        <v>21439</v>
      </c>
      <c r="G88" s="220">
        <v>9070</v>
      </c>
      <c r="H88" s="220">
        <v>9070</v>
      </c>
      <c r="I88" s="226">
        <v>9409</v>
      </c>
      <c r="J88" s="226">
        <v>16936</v>
      </c>
      <c r="K88" s="226">
        <v>16936</v>
      </c>
      <c r="L88" s="226">
        <v>16936</v>
      </c>
      <c r="M88" s="226"/>
      <c r="N88" s="219"/>
      <c r="O88" s="241"/>
      <c r="P88" s="241"/>
      <c r="Q88" s="241"/>
    </row>
    <row r="89" ht="18.75" customHeight="1" spans="1:17">
      <c r="A89" s="221" t="s">
        <v>119</v>
      </c>
      <c r="B89" s="217">
        <v>921</v>
      </c>
      <c r="C89" s="217">
        <v>1987</v>
      </c>
      <c r="D89" s="218">
        <v>3512</v>
      </c>
      <c r="E89" s="219"/>
      <c r="F89" s="237">
        <v>21782</v>
      </c>
      <c r="G89" s="220">
        <v>20586</v>
      </c>
      <c r="H89" s="220">
        <v>20586</v>
      </c>
      <c r="I89" s="226">
        <v>32663</v>
      </c>
      <c r="J89" s="226">
        <v>14777</v>
      </c>
      <c r="K89" s="226">
        <v>14777</v>
      </c>
      <c r="L89" s="226">
        <v>14777</v>
      </c>
      <c r="M89" s="226"/>
      <c r="N89" s="219"/>
      <c r="O89" s="241">
        <v>25074.35</v>
      </c>
      <c r="P89" s="241"/>
      <c r="Q89" s="241"/>
    </row>
    <row r="90" ht="18.75" customHeight="1" spans="1:17">
      <c r="A90" s="221" t="s">
        <v>120</v>
      </c>
      <c r="B90" s="217"/>
      <c r="C90" s="217"/>
      <c r="D90" s="218"/>
      <c r="E90" s="219"/>
      <c r="F90" s="237"/>
      <c r="G90" s="220"/>
      <c r="H90" s="220"/>
      <c r="I90" s="226"/>
      <c r="J90" s="226">
        <v>25285</v>
      </c>
      <c r="K90" s="226"/>
      <c r="L90" s="226"/>
      <c r="M90" s="226"/>
      <c r="N90" s="219"/>
      <c r="O90" s="241"/>
      <c r="P90" s="241"/>
      <c r="Q90" s="241"/>
    </row>
    <row r="91" ht="18.75" customHeight="1" spans="1:17">
      <c r="A91" s="221" t="s">
        <v>121</v>
      </c>
      <c r="B91" s="217">
        <v>401</v>
      </c>
      <c r="C91" s="217">
        <v>1112</v>
      </c>
      <c r="D91" s="218">
        <v>2753</v>
      </c>
      <c r="E91" s="219">
        <v>1500</v>
      </c>
      <c r="F91" s="237">
        <v>5964</v>
      </c>
      <c r="G91" s="220">
        <v>5827</v>
      </c>
      <c r="H91" s="220">
        <v>5827</v>
      </c>
      <c r="I91" s="226">
        <v>10891</v>
      </c>
      <c r="J91" s="226">
        <v>14153</v>
      </c>
      <c r="K91" s="226">
        <v>14153</v>
      </c>
      <c r="L91" s="226">
        <v>14153</v>
      </c>
      <c r="M91" s="226"/>
      <c r="N91" s="219"/>
      <c r="O91" s="241">
        <v>848</v>
      </c>
      <c r="P91" s="241"/>
      <c r="Q91" s="241"/>
    </row>
    <row r="92" ht="18.75" customHeight="1" spans="1:17">
      <c r="A92" s="221" t="s">
        <v>122</v>
      </c>
      <c r="B92" s="217"/>
      <c r="C92" s="217"/>
      <c r="D92" s="218"/>
      <c r="E92" s="219"/>
      <c r="F92" s="237"/>
      <c r="G92" s="220"/>
      <c r="H92" s="220"/>
      <c r="I92" s="226">
        <v>0</v>
      </c>
      <c r="J92" s="226"/>
      <c r="K92" s="226"/>
      <c r="L92" s="226"/>
      <c r="M92" s="226"/>
      <c r="N92" s="219"/>
      <c r="O92" s="241"/>
      <c r="P92" s="241"/>
      <c r="Q92" s="241"/>
    </row>
    <row r="93" ht="18.75" customHeight="1" spans="1:17">
      <c r="A93" s="233" t="s">
        <v>123</v>
      </c>
      <c r="B93" s="217">
        <v>21374</v>
      </c>
      <c r="C93" s="217">
        <v>30514</v>
      </c>
      <c r="D93" s="217">
        <v>35919</v>
      </c>
      <c r="E93" s="217">
        <v>33200</v>
      </c>
      <c r="F93" s="262">
        <v>49185</v>
      </c>
      <c r="G93" s="263">
        <v>35483</v>
      </c>
      <c r="H93" s="263">
        <v>35483</v>
      </c>
      <c r="I93" s="270">
        <v>52963</v>
      </c>
      <c r="J93" s="270">
        <v>71151</v>
      </c>
      <c r="K93" s="270">
        <v>45866</v>
      </c>
      <c r="L93" s="270">
        <v>45866</v>
      </c>
      <c r="M93" s="271"/>
      <c r="N93" s="219"/>
      <c r="O93" s="241"/>
      <c r="P93" s="241"/>
      <c r="Q93" s="241"/>
    </row>
    <row r="94" ht="18.75" customHeight="1" spans="1:17">
      <c r="A94" s="221" t="s">
        <v>124</v>
      </c>
      <c r="B94" s="217">
        <v>20262</v>
      </c>
      <c r="C94" s="217">
        <v>27761</v>
      </c>
      <c r="D94" s="218">
        <v>29955</v>
      </c>
      <c r="E94" s="219">
        <v>33186</v>
      </c>
      <c r="F94" s="237">
        <v>43358</v>
      </c>
      <c r="G94" s="220">
        <v>24592</v>
      </c>
      <c r="H94" s="220">
        <v>24592</v>
      </c>
      <c r="I94" s="226">
        <v>38810</v>
      </c>
      <c r="J94" s="226">
        <v>22364</v>
      </c>
      <c r="K94" s="226">
        <v>22364</v>
      </c>
      <c r="L94" s="226">
        <v>22364</v>
      </c>
      <c r="M94" s="226"/>
      <c r="N94" s="219"/>
      <c r="O94" s="241">
        <v>26443</v>
      </c>
      <c r="P94" s="241">
        <v>24592</v>
      </c>
      <c r="Q94" s="241">
        <v>0</v>
      </c>
    </row>
    <row r="95" ht="18.75" customHeight="1" spans="1:17">
      <c r="A95" s="221" t="s">
        <v>125</v>
      </c>
      <c r="B95" s="217"/>
      <c r="C95" s="217"/>
      <c r="D95" s="218"/>
      <c r="E95" s="219"/>
      <c r="F95" s="237"/>
      <c r="G95" s="220"/>
      <c r="H95" s="220"/>
      <c r="I95" s="226"/>
      <c r="J95" s="226">
        <v>25285</v>
      </c>
      <c r="K95" s="226"/>
      <c r="L95" s="226"/>
      <c r="M95" s="226"/>
      <c r="N95" s="219"/>
      <c r="O95" s="241"/>
      <c r="P95" s="241"/>
      <c r="Q95" s="241"/>
    </row>
    <row r="96" ht="18.75" customHeight="1" spans="1:17">
      <c r="A96" s="221" t="s">
        <v>126</v>
      </c>
      <c r="B96" s="217"/>
      <c r="C96" s="217"/>
      <c r="D96" s="218"/>
      <c r="E96" s="219"/>
      <c r="F96" s="237"/>
      <c r="G96" s="220"/>
      <c r="H96" s="220"/>
      <c r="I96" s="226">
        <v>0</v>
      </c>
      <c r="J96" s="226">
        <v>9498</v>
      </c>
      <c r="K96" s="226">
        <v>9498</v>
      </c>
      <c r="L96" s="226">
        <v>9498</v>
      </c>
      <c r="M96" s="226"/>
      <c r="N96" s="219"/>
      <c r="O96" s="241"/>
      <c r="P96" s="241"/>
      <c r="Q96" s="241"/>
    </row>
    <row r="97" ht="18.75" customHeight="1" spans="1:21">
      <c r="A97" s="221" t="s">
        <v>127</v>
      </c>
      <c r="B97" s="217"/>
      <c r="C97" s="217"/>
      <c r="D97" s="218"/>
      <c r="E97" s="219"/>
      <c r="F97" s="237"/>
      <c r="G97" s="220"/>
      <c r="H97" s="220"/>
      <c r="I97" s="226"/>
      <c r="J97" s="226">
        <v>21</v>
      </c>
      <c r="K97" s="226">
        <v>21</v>
      </c>
      <c r="L97" s="226">
        <v>21</v>
      </c>
      <c r="M97" s="226"/>
      <c r="N97" s="267" t="s">
        <v>128</v>
      </c>
      <c r="O97" s="241"/>
      <c r="P97" s="241"/>
      <c r="Q97" s="241"/>
      <c r="R97" s="241"/>
      <c r="S97" s="241"/>
      <c r="T97" s="241"/>
      <c r="U97" s="241"/>
    </row>
    <row r="98" ht="18.75" customHeight="1" spans="1:21">
      <c r="A98" s="233" t="s">
        <v>129</v>
      </c>
      <c r="B98" s="217">
        <v>20262</v>
      </c>
      <c r="C98" s="217">
        <v>27761</v>
      </c>
      <c r="D98" s="217">
        <v>29955</v>
      </c>
      <c r="E98" s="217">
        <v>33186</v>
      </c>
      <c r="F98" s="262">
        <v>43358</v>
      </c>
      <c r="G98" s="263">
        <v>24592</v>
      </c>
      <c r="H98" s="263">
        <v>24592</v>
      </c>
      <c r="I98" s="270">
        <v>38810</v>
      </c>
      <c r="J98" s="270">
        <v>57168</v>
      </c>
      <c r="K98" s="270">
        <v>31883</v>
      </c>
      <c r="L98" s="270">
        <v>31883</v>
      </c>
      <c r="M98" s="271"/>
      <c r="N98" s="219"/>
      <c r="O98" s="241"/>
      <c r="P98" s="241"/>
      <c r="Q98" s="241"/>
      <c r="R98" s="241"/>
      <c r="S98" s="241"/>
      <c r="T98" s="241"/>
      <c r="U98" s="241"/>
    </row>
    <row r="99" ht="18.75" customHeight="1" spans="1:21">
      <c r="A99" s="221" t="s">
        <v>130</v>
      </c>
      <c r="B99" s="217">
        <v>1112</v>
      </c>
      <c r="C99" s="217">
        <v>2753</v>
      </c>
      <c r="D99" s="217">
        <v>5964</v>
      </c>
      <c r="E99" s="217">
        <v>14</v>
      </c>
      <c r="F99" s="262">
        <v>5827</v>
      </c>
      <c r="G99" s="263">
        <v>10891</v>
      </c>
      <c r="H99" s="264">
        <v>10891</v>
      </c>
      <c r="I99" s="270">
        <v>14153</v>
      </c>
      <c r="J99" s="270">
        <v>13983</v>
      </c>
      <c r="K99" s="270">
        <v>13983</v>
      </c>
      <c r="L99" s="270">
        <v>13983</v>
      </c>
      <c r="M99" s="271"/>
      <c r="N99" s="219"/>
      <c r="O99" s="241"/>
      <c r="P99" s="241"/>
      <c r="Q99" s="241"/>
      <c r="R99" s="241"/>
      <c r="S99" s="241"/>
      <c r="T99" s="241"/>
      <c r="U99" s="241"/>
    </row>
    <row r="100" ht="18.75" customHeight="1" spans="1:21">
      <c r="A100" s="221" t="s">
        <v>131</v>
      </c>
      <c r="B100" s="217"/>
      <c r="C100" s="217">
        <v>2465</v>
      </c>
      <c r="D100" s="218">
        <v>2986</v>
      </c>
      <c r="E100" s="219"/>
      <c r="F100" s="237">
        <v>5639</v>
      </c>
      <c r="G100" s="220">
        <v>10016</v>
      </c>
      <c r="H100" s="220">
        <v>10016</v>
      </c>
      <c r="I100" s="226">
        <v>10056</v>
      </c>
      <c r="J100" s="226">
        <v>11399</v>
      </c>
      <c r="K100" s="226">
        <v>11399</v>
      </c>
      <c r="L100" s="226">
        <v>11329</v>
      </c>
      <c r="M100" s="226"/>
      <c r="N100" s="219"/>
      <c r="O100" s="241"/>
      <c r="P100" s="241"/>
      <c r="Q100" s="241"/>
      <c r="R100" s="241"/>
      <c r="S100" s="241">
        <v>5202</v>
      </c>
      <c r="T100" s="241">
        <v>3994</v>
      </c>
      <c r="U100" s="241">
        <v>492</v>
      </c>
    </row>
    <row r="101" ht="18.75" customHeight="1" spans="1:21">
      <c r="A101" s="221" t="s">
        <v>132</v>
      </c>
      <c r="B101" s="217"/>
      <c r="C101" s="217">
        <v>288</v>
      </c>
      <c r="D101" s="217">
        <v>2978</v>
      </c>
      <c r="E101" s="219"/>
      <c r="F101" s="262">
        <v>188</v>
      </c>
      <c r="G101" s="263">
        <v>875</v>
      </c>
      <c r="H101" s="263">
        <v>875</v>
      </c>
      <c r="I101" s="270">
        <v>4097</v>
      </c>
      <c r="J101" s="270">
        <v>2584</v>
      </c>
      <c r="K101" s="270">
        <v>2584</v>
      </c>
      <c r="L101" s="270">
        <v>2654</v>
      </c>
      <c r="M101" s="271"/>
      <c r="N101" s="219"/>
      <c r="O101" s="241"/>
      <c r="P101" s="241"/>
      <c r="Q101" s="241"/>
      <c r="R101" s="241"/>
      <c r="S101" s="241"/>
      <c r="T101" s="241"/>
      <c r="U101" s="241"/>
    </row>
    <row r="102" ht="18.75" customHeight="1" spans="1:21">
      <c r="A102" s="221"/>
      <c r="B102" s="217"/>
      <c r="C102" s="217"/>
      <c r="D102" s="218"/>
      <c r="E102" s="219"/>
      <c r="F102" s="217"/>
      <c r="G102" s="220"/>
      <c r="H102" s="220"/>
      <c r="I102" s="226">
        <v>0</v>
      </c>
      <c r="J102" s="226"/>
      <c r="K102" s="226"/>
      <c r="L102" s="226"/>
      <c r="M102" s="226"/>
      <c r="N102" s="219"/>
      <c r="O102" s="241"/>
      <c r="P102" s="241"/>
      <c r="Q102" s="241"/>
      <c r="R102" s="241"/>
      <c r="S102" s="241"/>
      <c r="T102" s="241"/>
      <c r="U102" s="241"/>
    </row>
    <row r="103" ht="18.75" customHeight="1" spans="1:21">
      <c r="A103" s="261" t="s">
        <v>133</v>
      </c>
      <c r="B103" s="217"/>
      <c r="C103" s="218"/>
      <c r="D103" s="218"/>
      <c r="E103" s="219"/>
      <c r="F103" s="217"/>
      <c r="G103" s="220"/>
      <c r="H103" s="220"/>
      <c r="I103" s="226">
        <v>0</v>
      </c>
      <c r="J103" s="226"/>
      <c r="K103" s="226"/>
      <c r="L103" s="226"/>
      <c r="M103" s="226"/>
      <c r="N103" s="219"/>
      <c r="O103" s="241"/>
      <c r="P103" s="241"/>
      <c r="Q103" s="241"/>
      <c r="R103" s="241"/>
      <c r="S103" s="241"/>
      <c r="T103" s="241"/>
      <c r="U103" s="241"/>
    </row>
    <row r="104" ht="18.75" customHeight="1" spans="1:21">
      <c r="A104" s="224" t="s">
        <v>134</v>
      </c>
      <c r="B104" s="225">
        <v>70409</v>
      </c>
      <c r="C104" s="218">
        <v>88427</v>
      </c>
      <c r="D104" s="218">
        <v>124778</v>
      </c>
      <c r="E104" s="219"/>
      <c r="F104" s="265">
        <v>165871</v>
      </c>
      <c r="G104" s="265">
        <v>153381</v>
      </c>
      <c r="H104" s="265">
        <v>154493</v>
      </c>
      <c r="I104" s="219">
        <v>197718</v>
      </c>
      <c r="J104" s="219"/>
      <c r="K104" s="219"/>
      <c r="L104" s="235">
        <v>211480</v>
      </c>
      <c r="M104" s="235"/>
      <c r="N104" s="219">
        <v>124778</v>
      </c>
      <c r="O104" s="241"/>
      <c r="P104" s="241"/>
      <c r="Q104" s="241"/>
      <c r="R104" s="241"/>
      <c r="S104" s="241"/>
      <c r="T104" s="241"/>
      <c r="U104" s="241"/>
    </row>
    <row r="105" ht="18.75" customHeight="1" spans="1:21">
      <c r="A105" s="224" t="s">
        <v>135</v>
      </c>
      <c r="B105" s="217">
        <v>-1690</v>
      </c>
      <c r="C105" s="218">
        <v>1410</v>
      </c>
      <c r="D105" s="218">
        <v>-1444</v>
      </c>
      <c r="E105" s="219"/>
      <c r="F105" s="237">
        <v>-1530</v>
      </c>
      <c r="G105" s="220">
        <v>-1530</v>
      </c>
      <c r="H105" s="220">
        <v>-1604</v>
      </c>
      <c r="I105" s="219">
        <v>1885</v>
      </c>
      <c r="J105" s="219"/>
      <c r="K105" s="219"/>
      <c r="L105" s="219">
        <v>2496</v>
      </c>
      <c r="M105" s="219"/>
      <c r="N105" s="219">
        <v>1444</v>
      </c>
      <c r="O105" s="241"/>
      <c r="P105" s="241"/>
      <c r="Q105" s="241"/>
      <c r="R105" s="241"/>
      <c r="S105" s="241"/>
      <c r="T105" s="241"/>
      <c r="U105" s="241"/>
    </row>
    <row r="106" ht="18.75" customHeight="1" spans="1:21">
      <c r="A106" s="224" t="s">
        <v>136</v>
      </c>
      <c r="B106" s="217">
        <v>76847</v>
      </c>
      <c r="C106" s="218">
        <v>83813</v>
      </c>
      <c r="D106" s="218">
        <v>130703</v>
      </c>
      <c r="E106" s="219"/>
      <c r="F106" s="237">
        <v>174759</v>
      </c>
      <c r="G106" s="220"/>
      <c r="H106" s="220">
        <v>118954</v>
      </c>
      <c r="I106" s="219">
        <v>182602</v>
      </c>
      <c r="J106" s="219"/>
      <c r="K106" s="219"/>
      <c r="L106" s="219"/>
      <c r="M106" s="219"/>
      <c r="N106" s="219">
        <v>130703</v>
      </c>
      <c r="O106" s="241" t="s">
        <v>137</v>
      </c>
      <c r="P106" s="241"/>
      <c r="Q106" s="241"/>
      <c r="R106" s="241"/>
      <c r="S106" s="241"/>
      <c r="T106" s="241"/>
      <c r="U106" s="241"/>
    </row>
    <row r="107" ht="18.75" customHeight="1" spans="1:21">
      <c r="A107" s="228" t="s">
        <v>138</v>
      </c>
      <c r="B107" s="217"/>
      <c r="C107" s="218"/>
      <c r="D107" s="218"/>
      <c r="E107" s="219"/>
      <c r="F107" s="237"/>
      <c r="G107" s="220"/>
      <c r="H107" s="220"/>
      <c r="I107" s="219">
        <v>0</v>
      </c>
      <c r="J107" s="219"/>
      <c r="K107" s="219"/>
      <c r="L107" s="219"/>
      <c r="M107" s="219"/>
      <c r="N107" s="219"/>
      <c r="O107" s="241"/>
      <c r="P107" s="241"/>
      <c r="Q107" s="241"/>
      <c r="R107" s="241"/>
      <c r="S107" s="241"/>
      <c r="T107" s="241"/>
      <c r="U107" s="241"/>
    </row>
    <row r="108" ht="18.75" customHeight="1" spans="1:21">
      <c r="A108" s="224" t="s">
        <v>139</v>
      </c>
      <c r="B108" s="217">
        <v>4181</v>
      </c>
      <c r="C108" s="218">
        <v>-3947</v>
      </c>
      <c r="D108" s="218">
        <v>-743</v>
      </c>
      <c r="E108" s="219"/>
      <c r="F108" s="265">
        <v>-8112</v>
      </c>
      <c r="G108" s="220"/>
      <c r="H108" s="220">
        <v>-17848</v>
      </c>
      <c r="I108" s="219">
        <v>16087</v>
      </c>
      <c r="J108" s="219"/>
      <c r="K108" s="219"/>
      <c r="L108" s="219"/>
      <c r="M108" s="219"/>
      <c r="N108" s="219">
        <v>743</v>
      </c>
      <c r="O108" s="241">
        <v>17848</v>
      </c>
      <c r="P108" s="241"/>
      <c r="Q108" s="241"/>
      <c r="R108" s="241"/>
      <c r="S108" s="241"/>
      <c r="T108" s="241"/>
      <c r="U108" s="241"/>
    </row>
    <row r="109" ht="18.75" customHeight="1" spans="1:21">
      <c r="A109" s="228" t="s">
        <v>140</v>
      </c>
      <c r="B109" s="217"/>
      <c r="C109" s="218"/>
      <c r="D109" s="218"/>
      <c r="E109" s="219"/>
      <c r="F109" s="237"/>
      <c r="G109" s="220"/>
      <c r="H109" s="220"/>
      <c r="I109" s="219">
        <v>0</v>
      </c>
      <c r="J109" s="219"/>
      <c r="K109" s="219"/>
      <c r="L109" s="219"/>
      <c r="M109" s="219"/>
      <c r="N109" s="219"/>
      <c r="O109" s="241"/>
      <c r="P109" s="241"/>
      <c r="Q109" s="241"/>
      <c r="R109" s="241"/>
      <c r="S109" s="241"/>
      <c r="T109" s="241"/>
      <c r="U109" s="241"/>
    </row>
    <row r="110" ht="18.75" customHeight="1" spans="1:21">
      <c r="A110" s="224" t="s">
        <v>141</v>
      </c>
      <c r="B110" s="225">
        <v>-3947</v>
      </c>
      <c r="C110" s="218">
        <v>-743</v>
      </c>
      <c r="D110" s="218">
        <v>-8112</v>
      </c>
      <c r="E110" s="219"/>
      <c r="F110" s="265">
        <v>-18530</v>
      </c>
      <c r="G110" s="265">
        <v>151851</v>
      </c>
      <c r="H110" s="265">
        <v>16087</v>
      </c>
      <c r="I110" s="219">
        <v>29318</v>
      </c>
      <c r="J110" s="219"/>
      <c r="K110" s="219"/>
      <c r="L110" s="219"/>
      <c r="M110" s="219"/>
      <c r="N110" s="219">
        <v>8112</v>
      </c>
      <c r="O110" s="241"/>
      <c r="P110" s="241"/>
      <c r="Q110" s="241"/>
      <c r="R110" s="241"/>
      <c r="S110" s="241"/>
      <c r="T110" s="241"/>
      <c r="U110" s="241"/>
    </row>
    <row r="111" ht="18.75" customHeight="1" spans="1:21">
      <c r="A111" s="228" t="s">
        <v>140</v>
      </c>
      <c r="B111" s="225"/>
      <c r="C111" s="218"/>
      <c r="D111" s="218"/>
      <c r="E111" s="219"/>
      <c r="F111" s="237"/>
      <c r="G111" s="220"/>
      <c r="H111" s="220"/>
      <c r="I111" s="219">
        <v>0</v>
      </c>
      <c r="J111" s="219"/>
      <c r="K111" s="219"/>
      <c r="L111" s="219"/>
      <c r="M111" s="219"/>
      <c r="N111" s="219"/>
      <c r="O111" s="241"/>
      <c r="P111" s="241"/>
      <c r="Q111" s="241"/>
      <c r="R111" s="241"/>
      <c r="S111" s="241"/>
      <c r="T111" s="241"/>
      <c r="U111" s="241"/>
    </row>
    <row r="112" ht="18.75" customHeight="1" spans="1:21">
      <c r="A112" s="261" t="s">
        <v>142</v>
      </c>
      <c r="B112" s="225"/>
      <c r="C112" s="218"/>
      <c r="D112" s="218"/>
      <c r="E112" s="219"/>
      <c r="F112" s="237"/>
      <c r="G112" s="220"/>
      <c r="H112" s="220"/>
      <c r="I112" s="219"/>
      <c r="J112" s="219">
        <v>4300</v>
      </c>
      <c r="K112" s="219">
        <v>4300</v>
      </c>
      <c r="L112" s="219">
        <v>4300</v>
      </c>
      <c r="M112" s="219"/>
      <c r="N112" s="219"/>
      <c r="O112" s="241"/>
      <c r="P112" s="241"/>
      <c r="Q112" s="241"/>
      <c r="R112" s="241"/>
      <c r="S112" s="241"/>
      <c r="T112" s="241"/>
      <c r="U112" s="241"/>
    </row>
    <row r="113" ht="18.75" customHeight="1" spans="1:14">
      <c r="A113" s="261" t="s">
        <v>143</v>
      </c>
      <c r="B113" s="217">
        <v>32</v>
      </c>
      <c r="C113" s="218">
        <v>32</v>
      </c>
      <c r="D113" s="218">
        <v>32</v>
      </c>
      <c r="E113" s="219"/>
      <c r="F113" s="237">
        <v>32</v>
      </c>
      <c r="G113" s="220"/>
      <c r="H113" s="220">
        <v>32</v>
      </c>
      <c r="I113" s="219">
        <v>32</v>
      </c>
      <c r="J113" s="219">
        <v>32</v>
      </c>
      <c r="K113" s="219">
        <v>32</v>
      </c>
      <c r="L113" s="219">
        <v>32</v>
      </c>
      <c r="M113" s="219"/>
      <c r="N113" s="219">
        <v>32</v>
      </c>
    </row>
    <row r="114" spans="1:14">
      <c r="A114" s="266"/>
      <c r="B114" s="211"/>
      <c r="C114" s="211"/>
      <c r="D114" s="211"/>
      <c r="E114" s="211"/>
      <c r="F114" s="219"/>
      <c r="G114" s="211"/>
      <c r="H114" s="211"/>
      <c r="I114" s="211"/>
      <c r="J114" s="211"/>
      <c r="K114" s="211"/>
      <c r="L114" s="211"/>
      <c r="M114" s="211"/>
      <c r="N114" s="211"/>
    </row>
  </sheetData>
  <mergeCells count="2">
    <mergeCell ref="A1:N1"/>
    <mergeCell ref="A2:C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opLeftCell="A3" workbookViewId="0">
      <selection activeCell="I11" sqref="I11"/>
    </sheetView>
  </sheetViews>
  <sheetFormatPr defaultColWidth="9" defaultRowHeight="14.25" outlineLevelCol="3"/>
  <cols>
    <col min="1" max="1" width="18.5" customWidth="1"/>
    <col min="2" max="2" width="22.125" customWidth="1"/>
    <col min="3" max="3" width="14.75" customWidth="1"/>
    <col min="4" max="4" width="17.625" customWidth="1"/>
  </cols>
  <sheetData>
    <row r="1" ht="25.5" spans="1:4">
      <c r="A1" s="196" t="s">
        <v>144</v>
      </c>
      <c r="B1" s="196"/>
      <c r="C1" s="196"/>
      <c r="D1" s="196"/>
    </row>
    <row r="2" ht="24.75" customHeight="1" spans="1:4">
      <c r="A2" s="197">
        <v>42665</v>
      </c>
      <c r="B2" s="197"/>
      <c r="C2" s="198"/>
      <c r="D2" s="199"/>
    </row>
    <row r="3" ht="33.75" customHeight="1" spans="1:4">
      <c r="A3" s="200" t="s">
        <v>145</v>
      </c>
      <c r="B3" s="200" t="s">
        <v>146</v>
      </c>
      <c r="C3" s="201" t="s">
        <v>147</v>
      </c>
      <c r="D3" s="200" t="s">
        <v>15</v>
      </c>
    </row>
    <row r="4" ht="33.75" customHeight="1" spans="1:4">
      <c r="A4" s="202" t="s">
        <v>148</v>
      </c>
      <c r="B4" s="203" t="s">
        <v>149</v>
      </c>
      <c r="C4" s="203">
        <v>60081</v>
      </c>
      <c r="D4" s="204"/>
    </row>
    <row r="5" ht="33.75" customHeight="1" spans="1:4">
      <c r="A5" s="202" t="s">
        <v>150</v>
      </c>
      <c r="B5" s="203"/>
      <c r="C5" s="203">
        <v>4000</v>
      </c>
      <c r="D5" s="202"/>
    </row>
    <row r="6" ht="33.75" customHeight="1" spans="1:4">
      <c r="A6" s="205">
        <v>1</v>
      </c>
      <c r="B6" s="203" t="s">
        <v>151</v>
      </c>
      <c r="C6" s="203">
        <v>4000</v>
      </c>
      <c r="D6" s="202"/>
    </row>
    <row r="7" ht="33.75" customHeight="1" spans="1:4">
      <c r="A7" s="205">
        <v>2</v>
      </c>
      <c r="B7" s="203"/>
      <c r="C7" s="203"/>
      <c r="D7" s="204"/>
    </row>
    <row r="8" ht="33.75" customHeight="1" spans="1:4">
      <c r="A8" s="206" t="s">
        <v>152</v>
      </c>
      <c r="B8" s="203"/>
      <c r="C8" s="203">
        <f>SUM(C9:C13)</f>
        <v>45000</v>
      </c>
      <c r="D8" s="204"/>
    </row>
    <row r="9" ht="33.75" customHeight="1" spans="1:4">
      <c r="A9" s="205">
        <v>1</v>
      </c>
      <c r="B9" s="203" t="s">
        <v>153</v>
      </c>
      <c r="C9" s="203">
        <v>1000</v>
      </c>
      <c r="D9" s="204"/>
    </row>
    <row r="10" ht="33.75" customHeight="1" spans="1:4">
      <c r="A10" s="205">
        <v>2</v>
      </c>
      <c r="B10" s="203" t="s">
        <v>154</v>
      </c>
      <c r="C10" s="203">
        <v>17740</v>
      </c>
      <c r="D10" s="204"/>
    </row>
    <row r="11" ht="33.75" customHeight="1" spans="1:4">
      <c r="A11" s="205">
        <v>3</v>
      </c>
      <c r="B11" s="203" t="s">
        <v>155</v>
      </c>
      <c r="C11" s="203">
        <v>6000</v>
      </c>
      <c r="D11" s="204"/>
    </row>
    <row r="12" ht="33.75" customHeight="1" spans="1:4">
      <c r="A12" s="205">
        <v>4</v>
      </c>
      <c r="B12" s="203" t="s">
        <v>156</v>
      </c>
      <c r="C12" s="203">
        <v>8000</v>
      </c>
      <c r="D12" s="204"/>
    </row>
    <row r="13" ht="33.75" customHeight="1" spans="1:4">
      <c r="A13" s="205">
        <v>5</v>
      </c>
      <c r="B13" s="203" t="s">
        <v>157</v>
      </c>
      <c r="C13" s="203">
        <v>12260</v>
      </c>
      <c r="D13" s="204"/>
    </row>
    <row r="14" ht="45" customHeight="1" spans="1:4">
      <c r="A14" s="202" t="s">
        <v>158</v>
      </c>
      <c r="B14" s="207"/>
      <c r="C14" s="203">
        <f>C4+C5-C8</f>
        <v>19081</v>
      </c>
      <c r="D14" s="204"/>
    </row>
    <row r="15" ht="45" customHeight="1" spans="1:4">
      <c r="A15" s="202" t="s">
        <v>159</v>
      </c>
      <c r="B15" s="207"/>
      <c r="C15" s="203">
        <v>12181</v>
      </c>
      <c r="D15" s="204" t="s">
        <v>157</v>
      </c>
    </row>
  </sheetData>
  <mergeCells count="2">
    <mergeCell ref="A1:D1"/>
    <mergeCell ref="A2:B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9"/>
  <sheetViews>
    <sheetView workbookViewId="0">
      <selection activeCell="D68" sqref="D68"/>
    </sheetView>
  </sheetViews>
  <sheetFormatPr defaultColWidth="9" defaultRowHeight="14.25" outlineLevelCol="6"/>
  <cols>
    <col min="1" max="1" width="13.5" customWidth="1"/>
    <col min="2" max="2" width="33.5" customWidth="1"/>
    <col min="3" max="3" width="10.375" customWidth="1"/>
    <col min="4" max="4" width="10.25" customWidth="1"/>
    <col min="5" max="5" width="20.75" customWidth="1"/>
  </cols>
  <sheetData>
    <row r="1" ht="22.5" spans="1:6">
      <c r="A1" s="148" t="s">
        <v>160</v>
      </c>
      <c r="B1" s="148"/>
      <c r="C1" s="148"/>
      <c r="D1" s="148"/>
      <c r="E1" s="148"/>
      <c r="F1" s="149"/>
    </row>
    <row r="2" spans="1:6">
      <c r="A2" s="150">
        <v>42666</v>
      </c>
      <c r="B2" s="150"/>
      <c r="C2" s="151"/>
      <c r="D2" s="152"/>
      <c r="E2" s="153" t="s">
        <v>161</v>
      </c>
      <c r="F2" s="149"/>
    </row>
    <row r="3" ht="24" spans="1:6">
      <c r="A3" s="154" t="s">
        <v>145</v>
      </c>
      <c r="B3" s="154" t="s">
        <v>162</v>
      </c>
      <c r="C3" s="155" t="s">
        <v>163</v>
      </c>
      <c r="D3" s="156" t="s">
        <v>164</v>
      </c>
      <c r="E3" s="157" t="s">
        <v>15</v>
      </c>
      <c r="F3" s="149"/>
    </row>
    <row r="4" ht="27" spans="1:6">
      <c r="A4" s="158" t="s">
        <v>165</v>
      </c>
      <c r="B4" s="159" t="s">
        <v>166</v>
      </c>
      <c r="C4" s="160">
        <v>153</v>
      </c>
      <c r="D4" s="160">
        <v>80</v>
      </c>
      <c r="E4" s="159"/>
      <c r="F4" s="149"/>
    </row>
    <row r="5" ht="27" spans="1:6">
      <c r="A5" s="158" t="s">
        <v>167</v>
      </c>
      <c r="B5" s="159" t="s">
        <v>168</v>
      </c>
      <c r="C5" s="160">
        <v>129</v>
      </c>
      <c r="D5" s="160">
        <v>61</v>
      </c>
      <c r="E5" s="159" t="s">
        <v>169</v>
      </c>
      <c r="F5" s="149"/>
    </row>
    <row r="6" spans="1:6">
      <c r="A6" s="158" t="s">
        <v>170</v>
      </c>
      <c r="B6" s="159" t="s">
        <v>171</v>
      </c>
      <c r="C6" s="160">
        <v>41.8</v>
      </c>
      <c r="D6" s="160">
        <v>31.8</v>
      </c>
      <c r="E6" s="159"/>
      <c r="F6" s="149"/>
    </row>
    <row r="7" spans="1:6">
      <c r="A7" s="195" t="s">
        <v>172</v>
      </c>
      <c r="B7" s="159" t="s">
        <v>173</v>
      </c>
      <c r="C7" s="160">
        <v>26</v>
      </c>
      <c r="D7" s="160">
        <v>26</v>
      </c>
      <c r="E7" s="159"/>
      <c r="F7" s="149"/>
    </row>
    <row r="8" spans="1:6">
      <c r="A8" s="161" t="s">
        <v>174</v>
      </c>
      <c r="B8" s="162" t="s">
        <v>175</v>
      </c>
      <c r="C8" s="160">
        <f>SUM(C9:C10)</f>
        <v>29.13</v>
      </c>
      <c r="D8" s="160">
        <f>SUM(D9:D10)</f>
        <v>16.91</v>
      </c>
      <c r="E8" s="159"/>
      <c r="F8" s="149"/>
    </row>
    <row r="9" ht="27" spans="1:6">
      <c r="A9" s="163"/>
      <c r="B9" s="159" t="s">
        <v>176</v>
      </c>
      <c r="C9" s="160">
        <v>14.13</v>
      </c>
      <c r="D9" s="160">
        <v>1.91</v>
      </c>
      <c r="E9" s="159"/>
      <c r="F9" s="149"/>
    </row>
    <row r="10" ht="27" spans="1:6">
      <c r="A10" s="164"/>
      <c r="B10" s="159" t="s">
        <v>177</v>
      </c>
      <c r="C10" s="160">
        <v>15</v>
      </c>
      <c r="D10" s="160">
        <v>15</v>
      </c>
      <c r="E10" s="159"/>
      <c r="F10" s="149"/>
    </row>
    <row r="11" ht="27" spans="1:6">
      <c r="A11" s="158" t="s">
        <v>178</v>
      </c>
      <c r="B11" s="159" t="s">
        <v>179</v>
      </c>
      <c r="C11" s="160">
        <v>60</v>
      </c>
      <c r="D11" s="160">
        <v>20</v>
      </c>
      <c r="E11" s="159"/>
      <c r="F11" s="149"/>
    </row>
    <row r="12" spans="1:6">
      <c r="A12" s="158" t="s">
        <v>180</v>
      </c>
      <c r="B12" s="159" t="s">
        <v>181</v>
      </c>
      <c r="C12" s="160">
        <v>89</v>
      </c>
      <c r="D12" s="160">
        <v>89</v>
      </c>
      <c r="E12" s="159" t="s">
        <v>182</v>
      </c>
      <c r="F12" s="149"/>
    </row>
    <row r="13" ht="40.5" spans="1:6">
      <c r="A13" s="158" t="s">
        <v>183</v>
      </c>
      <c r="B13" s="159" t="s">
        <v>184</v>
      </c>
      <c r="C13" s="160">
        <v>7.5</v>
      </c>
      <c r="D13" s="160">
        <v>7.5</v>
      </c>
      <c r="E13" s="159"/>
      <c r="F13" s="149"/>
    </row>
    <row r="14" ht="40.5" spans="1:6">
      <c r="A14" s="158" t="s">
        <v>185</v>
      </c>
      <c r="B14" s="159" t="s">
        <v>186</v>
      </c>
      <c r="C14" s="160">
        <v>2.96</v>
      </c>
      <c r="D14" s="160">
        <v>2.96</v>
      </c>
      <c r="E14" s="159" t="s">
        <v>187</v>
      </c>
      <c r="F14" s="149"/>
    </row>
    <row r="15" spans="1:6">
      <c r="A15" s="158" t="s">
        <v>188</v>
      </c>
      <c r="B15" s="159" t="s">
        <v>189</v>
      </c>
      <c r="C15" s="160">
        <v>11.2013</v>
      </c>
      <c r="D15" s="160">
        <v>9.2</v>
      </c>
      <c r="E15" s="159"/>
      <c r="F15" s="149"/>
    </row>
    <row r="16" spans="1:6">
      <c r="A16" s="158" t="s">
        <v>190</v>
      </c>
      <c r="B16" s="158"/>
      <c r="C16" s="160">
        <f>C4+C5+C6+C7+C8+C11+C12+C13+C14+C15</f>
        <v>549.5913</v>
      </c>
      <c r="D16" s="160">
        <f>D4+D5+D6+D7+D8+D11+D12+D13+D14+D15</f>
        <v>344.37</v>
      </c>
      <c r="E16" s="159"/>
      <c r="F16" s="149"/>
    </row>
    <row r="17" spans="1:6">
      <c r="A17" s="168" t="s">
        <v>191</v>
      </c>
      <c r="B17" s="169" t="s">
        <v>175</v>
      </c>
      <c r="C17" s="160">
        <f>SUM(C18:C20)</f>
        <v>42.6</v>
      </c>
      <c r="D17" s="160">
        <f>SUM(D18:D20)</f>
        <v>41.6</v>
      </c>
      <c r="E17" s="170"/>
      <c r="F17" s="149"/>
    </row>
    <row r="18" spans="1:6">
      <c r="A18" s="168"/>
      <c r="B18" s="159" t="s">
        <v>192</v>
      </c>
      <c r="C18" s="160">
        <v>21</v>
      </c>
      <c r="D18" s="160">
        <v>20</v>
      </c>
      <c r="E18" s="171" t="s">
        <v>193</v>
      </c>
      <c r="F18" s="149"/>
    </row>
    <row r="19" spans="1:5">
      <c r="A19" s="168"/>
      <c r="B19" s="159" t="s">
        <v>194</v>
      </c>
      <c r="C19" s="160">
        <v>15.6</v>
      </c>
      <c r="D19" s="160">
        <v>15.6</v>
      </c>
      <c r="E19" s="171" t="s">
        <v>195</v>
      </c>
    </row>
    <row r="20" spans="1:5">
      <c r="A20" s="168"/>
      <c r="B20" s="159" t="s">
        <v>196</v>
      </c>
      <c r="C20" s="160">
        <v>6</v>
      </c>
      <c r="D20" s="160">
        <v>6</v>
      </c>
      <c r="E20" s="171" t="s">
        <v>197</v>
      </c>
    </row>
    <row r="21" spans="1:5">
      <c r="A21" s="168" t="s">
        <v>198</v>
      </c>
      <c r="B21" s="162" t="s">
        <v>175</v>
      </c>
      <c r="C21" s="160">
        <f>SUM(C22:C28)</f>
        <v>267.553</v>
      </c>
      <c r="D21" s="160">
        <f>SUM(D22:D28)</f>
        <v>267.553</v>
      </c>
      <c r="E21" s="171"/>
    </row>
    <row r="22" spans="1:5">
      <c r="A22" s="162" t="s">
        <v>199</v>
      </c>
      <c r="B22" s="159" t="s">
        <v>200</v>
      </c>
      <c r="C22" s="160">
        <v>11</v>
      </c>
      <c r="D22" s="160">
        <v>11</v>
      </c>
      <c r="E22" s="171"/>
    </row>
    <row r="23" spans="1:5">
      <c r="A23" s="162" t="s">
        <v>201</v>
      </c>
      <c r="B23" s="159" t="s">
        <v>202</v>
      </c>
      <c r="C23" s="160">
        <v>16.6</v>
      </c>
      <c r="D23" s="160">
        <v>16.6</v>
      </c>
      <c r="E23" s="171" t="s">
        <v>203</v>
      </c>
    </row>
    <row r="24" spans="1:5">
      <c r="A24" s="162" t="s">
        <v>204</v>
      </c>
      <c r="B24" s="159" t="s">
        <v>205</v>
      </c>
      <c r="C24" s="160">
        <v>5.8</v>
      </c>
      <c r="D24" s="160">
        <v>5.8</v>
      </c>
      <c r="E24" s="171" t="s">
        <v>203</v>
      </c>
    </row>
    <row r="25" ht="27" spans="1:5">
      <c r="A25" s="162" t="s">
        <v>206</v>
      </c>
      <c r="B25" s="159" t="s">
        <v>207</v>
      </c>
      <c r="C25" s="160">
        <v>152.653</v>
      </c>
      <c r="D25" s="160">
        <v>152.653</v>
      </c>
      <c r="E25" s="171" t="s">
        <v>208</v>
      </c>
    </row>
    <row r="26" spans="1:5">
      <c r="A26" s="162"/>
      <c r="B26" s="159" t="s">
        <v>209</v>
      </c>
      <c r="C26" s="160">
        <v>10.5</v>
      </c>
      <c r="D26" s="160">
        <v>10.5</v>
      </c>
      <c r="E26" s="171"/>
    </row>
    <row r="27" spans="1:5">
      <c r="A27" s="162"/>
      <c r="B27" s="159" t="s">
        <v>210</v>
      </c>
      <c r="C27" s="160">
        <v>15</v>
      </c>
      <c r="D27" s="160">
        <v>15</v>
      </c>
      <c r="E27" s="171"/>
    </row>
    <row r="28" spans="1:5">
      <c r="A28" s="162" t="s">
        <v>211</v>
      </c>
      <c r="B28" s="159" t="s">
        <v>212</v>
      </c>
      <c r="C28" s="160">
        <v>56</v>
      </c>
      <c r="D28" s="160">
        <v>56</v>
      </c>
      <c r="E28" s="171" t="s">
        <v>213</v>
      </c>
    </row>
    <row r="29" spans="1:5">
      <c r="A29" s="158" t="s">
        <v>214</v>
      </c>
      <c r="B29" s="162" t="s">
        <v>175</v>
      </c>
      <c r="C29" s="160">
        <f>SUM(C30:C31)</f>
        <v>134.325</v>
      </c>
      <c r="D29" s="160">
        <f>SUM(D30:D31)</f>
        <v>134.325</v>
      </c>
      <c r="E29" s="171"/>
    </row>
    <row r="30" spans="1:5">
      <c r="A30" s="158"/>
      <c r="B30" s="159" t="s">
        <v>215</v>
      </c>
      <c r="C30" s="160">
        <v>109.325</v>
      </c>
      <c r="D30" s="160">
        <v>109.325</v>
      </c>
      <c r="E30" s="171" t="s">
        <v>193</v>
      </c>
    </row>
    <row r="31" spans="1:5">
      <c r="A31" s="158"/>
      <c r="B31" s="159" t="s">
        <v>216</v>
      </c>
      <c r="C31" s="160">
        <v>25</v>
      </c>
      <c r="D31" s="160">
        <v>25</v>
      </c>
      <c r="E31" s="171" t="s">
        <v>193</v>
      </c>
    </row>
    <row r="32" spans="1:5">
      <c r="A32" s="165" t="s">
        <v>217</v>
      </c>
      <c r="B32" s="162" t="s">
        <v>175</v>
      </c>
      <c r="C32" s="160">
        <f>SUM(C33:C33)</f>
        <v>26</v>
      </c>
      <c r="D32" s="160">
        <f>SUM(D33:D33)</f>
        <v>26</v>
      </c>
      <c r="E32" s="171"/>
    </row>
    <row r="33" ht="28.5" customHeight="1" spans="1:5">
      <c r="A33" s="166"/>
      <c r="B33" s="159" t="s">
        <v>218</v>
      </c>
      <c r="C33" s="160">
        <v>26</v>
      </c>
      <c r="D33" s="160">
        <v>26</v>
      </c>
      <c r="E33" s="171"/>
    </row>
    <row r="34" ht="28.5" customHeight="1" spans="1:7">
      <c r="A34" s="165" t="s">
        <v>219</v>
      </c>
      <c r="B34" s="162" t="s">
        <v>175</v>
      </c>
      <c r="C34" s="160">
        <f>SUM(C35:C36)</f>
        <v>158.419</v>
      </c>
      <c r="D34" s="160">
        <f>SUM(D35:D36)</f>
        <v>158.419</v>
      </c>
      <c r="E34" s="171"/>
      <c r="F34" s="172"/>
      <c r="G34" s="172"/>
    </row>
    <row r="35" ht="52.5" customHeight="1" spans="1:7">
      <c r="A35" s="166"/>
      <c r="B35" s="159" t="s">
        <v>220</v>
      </c>
      <c r="C35" s="160">
        <v>45.419</v>
      </c>
      <c r="D35" s="160">
        <v>45.419</v>
      </c>
      <c r="E35" s="171" t="s">
        <v>221</v>
      </c>
      <c r="F35" s="172"/>
      <c r="G35" s="172"/>
    </row>
    <row r="36" ht="30.75" customHeight="1" spans="1:7">
      <c r="A36" s="167"/>
      <c r="B36" s="159" t="s">
        <v>222</v>
      </c>
      <c r="C36" s="160">
        <v>113</v>
      </c>
      <c r="D36" s="160">
        <v>113</v>
      </c>
      <c r="E36" s="159" t="s">
        <v>182</v>
      </c>
      <c r="F36" s="172"/>
      <c r="G36" s="172"/>
    </row>
    <row r="37" ht="31.5" customHeight="1" spans="1:7">
      <c r="A37" s="158" t="s">
        <v>223</v>
      </c>
      <c r="B37" s="159" t="s">
        <v>224</v>
      </c>
      <c r="C37" s="160">
        <v>14.18</v>
      </c>
      <c r="D37" s="160">
        <v>14.18</v>
      </c>
      <c r="E37" s="171" t="s">
        <v>197</v>
      </c>
      <c r="F37" s="172"/>
      <c r="G37" s="172"/>
    </row>
    <row r="38" ht="31.5" customHeight="1" spans="1:7">
      <c r="A38" s="158" t="s">
        <v>225</v>
      </c>
      <c r="B38" s="158"/>
      <c r="C38" s="160">
        <f>C37+C34+C32+C29+C21+C17</f>
        <v>643.077</v>
      </c>
      <c r="D38" s="160">
        <f>D37+D34+D32+D29+D21+D17</f>
        <v>642.077</v>
      </c>
      <c r="E38" s="171"/>
      <c r="F38" s="172"/>
      <c r="G38" s="173"/>
    </row>
    <row r="39" ht="30" customHeight="1" spans="1:7">
      <c r="A39" s="168" t="s">
        <v>226</v>
      </c>
      <c r="B39" s="169" t="s">
        <v>175</v>
      </c>
      <c r="C39" s="160">
        <f>SUM(C40:C41)</f>
        <v>4313.54</v>
      </c>
      <c r="D39" s="160">
        <f>SUM(D40:D41)</f>
        <v>4313.54</v>
      </c>
      <c r="E39" s="171"/>
      <c r="F39" s="172"/>
      <c r="G39" s="172"/>
    </row>
    <row r="40" ht="36.75" customHeight="1" spans="1:7">
      <c r="A40" s="169" t="s">
        <v>227</v>
      </c>
      <c r="B40" s="159" t="s">
        <v>228</v>
      </c>
      <c r="C40" s="160">
        <v>4305.54</v>
      </c>
      <c r="D40" s="160">
        <v>4305.54</v>
      </c>
      <c r="E40" s="171" t="s">
        <v>229</v>
      </c>
      <c r="F40" s="172"/>
      <c r="G40" s="172"/>
    </row>
    <row r="41" ht="39.75" customHeight="1" spans="1:7">
      <c r="A41" s="169" t="s">
        <v>230</v>
      </c>
      <c r="B41" s="159" t="s">
        <v>231</v>
      </c>
      <c r="C41" s="160">
        <v>8</v>
      </c>
      <c r="D41" s="160">
        <v>8</v>
      </c>
      <c r="E41" s="171" t="s">
        <v>232</v>
      </c>
      <c r="F41" s="172"/>
      <c r="G41" s="172"/>
    </row>
    <row r="42" ht="31.5" customHeight="1" spans="1:7">
      <c r="A42" s="168" t="s">
        <v>233</v>
      </c>
      <c r="B42" s="159" t="s">
        <v>234</v>
      </c>
      <c r="C42" s="160">
        <v>100</v>
      </c>
      <c r="D42" s="160">
        <v>100</v>
      </c>
      <c r="E42" s="171" t="s">
        <v>235</v>
      </c>
      <c r="F42" s="172"/>
      <c r="G42" s="172"/>
    </row>
    <row r="43" ht="29.25" customHeight="1" spans="1:7">
      <c r="A43" s="168" t="s">
        <v>236</v>
      </c>
      <c r="B43" s="169" t="s">
        <v>175</v>
      </c>
      <c r="C43" s="160">
        <f>SUM(C44:C49)</f>
        <v>762.02</v>
      </c>
      <c r="D43" s="160">
        <f>SUM(D44:D49)</f>
        <v>402.02</v>
      </c>
      <c r="E43" s="171"/>
      <c r="F43" s="172"/>
      <c r="G43" s="172"/>
    </row>
    <row r="44" ht="141" customHeight="1" spans="1:7">
      <c r="A44" s="169" t="s">
        <v>237</v>
      </c>
      <c r="B44" s="159" t="s">
        <v>238</v>
      </c>
      <c r="C44" s="160">
        <v>545</v>
      </c>
      <c r="D44" s="160">
        <v>185</v>
      </c>
      <c r="E44" s="174" t="s">
        <v>239</v>
      </c>
      <c r="F44" s="172"/>
      <c r="G44" s="172"/>
    </row>
    <row r="45" ht="75" customHeight="1" spans="1:7">
      <c r="A45" s="169" t="s">
        <v>237</v>
      </c>
      <c r="B45" s="159" t="s">
        <v>240</v>
      </c>
      <c r="C45" s="160">
        <v>100</v>
      </c>
      <c r="D45" s="160">
        <v>100</v>
      </c>
      <c r="E45" s="174" t="s">
        <v>241</v>
      </c>
      <c r="F45" s="172"/>
      <c r="G45" s="172"/>
    </row>
    <row r="46" ht="29.25" customHeight="1" spans="1:7">
      <c r="A46" s="169"/>
      <c r="B46" s="159" t="s">
        <v>242</v>
      </c>
      <c r="C46" s="160">
        <v>82.34</v>
      </c>
      <c r="D46" s="160">
        <v>82.34</v>
      </c>
      <c r="E46" s="174" t="s">
        <v>243</v>
      </c>
      <c r="F46" s="172"/>
      <c r="G46" s="172"/>
    </row>
    <row r="47" ht="27" customHeight="1" spans="1:7">
      <c r="A47" s="169"/>
      <c r="B47" s="159" t="s">
        <v>244</v>
      </c>
      <c r="C47" s="160">
        <v>8</v>
      </c>
      <c r="D47" s="160">
        <v>8</v>
      </c>
      <c r="E47" s="171"/>
      <c r="F47" s="172"/>
      <c r="G47" s="172"/>
    </row>
    <row r="48" ht="32.25" customHeight="1" spans="1:7">
      <c r="A48" s="169" t="s">
        <v>245</v>
      </c>
      <c r="B48" s="159" t="s">
        <v>246</v>
      </c>
      <c r="C48" s="160">
        <v>20.68</v>
      </c>
      <c r="D48" s="160">
        <v>20.68</v>
      </c>
      <c r="E48" s="171" t="s">
        <v>247</v>
      </c>
      <c r="F48" s="172"/>
      <c r="G48" s="172"/>
    </row>
    <row r="49" ht="34.5" customHeight="1" spans="1:7">
      <c r="A49" s="169" t="s">
        <v>248</v>
      </c>
      <c r="B49" s="159" t="s">
        <v>249</v>
      </c>
      <c r="C49" s="160">
        <v>6</v>
      </c>
      <c r="D49" s="160">
        <v>6</v>
      </c>
      <c r="E49" s="171" t="s">
        <v>232</v>
      </c>
      <c r="F49" s="172"/>
      <c r="G49" s="172"/>
    </row>
    <row r="50" ht="28.5" customHeight="1" spans="1:7">
      <c r="A50" s="168" t="s">
        <v>250</v>
      </c>
      <c r="B50" s="169" t="s">
        <v>175</v>
      </c>
      <c r="C50" s="160">
        <f>SUM(C51:C54)</f>
        <v>126</v>
      </c>
      <c r="D50" s="160">
        <f>SUM(D51:D54)</f>
        <v>111.2</v>
      </c>
      <c r="E50" s="171"/>
      <c r="F50" s="172"/>
      <c r="G50" s="172"/>
    </row>
    <row r="51" ht="28.5" customHeight="1" spans="1:7">
      <c r="A51" s="169" t="s">
        <v>251</v>
      </c>
      <c r="B51" s="159" t="s">
        <v>252</v>
      </c>
      <c r="C51" s="160">
        <v>58</v>
      </c>
      <c r="D51" s="160">
        <v>58</v>
      </c>
      <c r="E51" s="171" t="s">
        <v>253</v>
      </c>
      <c r="F51" s="172"/>
      <c r="G51" s="172"/>
    </row>
    <row r="52" ht="28.5" customHeight="1" spans="1:7">
      <c r="A52" s="169" t="s">
        <v>254</v>
      </c>
      <c r="B52" s="159" t="s">
        <v>255</v>
      </c>
      <c r="C52" s="160">
        <v>30</v>
      </c>
      <c r="D52" s="160">
        <v>30</v>
      </c>
      <c r="E52" s="171"/>
      <c r="F52" s="172"/>
      <c r="G52" s="172"/>
    </row>
    <row r="53" ht="31.5" customHeight="1" spans="1:5">
      <c r="A53" s="154" t="s">
        <v>256</v>
      </c>
      <c r="B53" s="159" t="s">
        <v>257</v>
      </c>
      <c r="C53" s="160">
        <v>19.2</v>
      </c>
      <c r="D53" s="160">
        <v>19.2</v>
      </c>
      <c r="E53" s="171" t="s">
        <v>258</v>
      </c>
    </row>
    <row r="54" ht="30.75" customHeight="1" spans="1:5">
      <c r="A54" s="169" t="s">
        <v>259</v>
      </c>
      <c r="B54" s="159" t="s">
        <v>255</v>
      </c>
      <c r="C54" s="160">
        <v>18.8</v>
      </c>
      <c r="D54" s="160">
        <v>4</v>
      </c>
      <c r="E54" s="171"/>
    </row>
    <row r="55" ht="30.75" customHeight="1" spans="1:5">
      <c r="A55" s="168" t="s">
        <v>260</v>
      </c>
      <c r="B55" s="159" t="s">
        <v>261</v>
      </c>
      <c r="C55" s="160">
        <v>160</v>
      </c>
      <c r="D55" s="160">
        <v>160</v>
      </c>
      <c r="E55" s="171" t="s">
        <v>258</v>
      </c>
    </row>
    <row r="56" ht="27" customHeight="1" spans="1:5">
      <c r="A56" s="168" t="s">
        <v>262</v>
      </c>
      <c r="B56" s="169" t="s">
        <v>175</v>
      </c>
      <c r="C56" s="160">
        <f>SUM(C57:C58)</f>
        <v>30.72</v>
      </c>
      <c r="D56" s="160">
        <f>SUM(D57:D58)</f>
        <v>30.72</v>
      </c>
      <c r="E56" s="171"/>
    </row>
    <row r="57" ht="30.75" customHeight="1" spans="1:5">
      <c r="A57" s="169" t="s">
        <v>263</v>
      </c>
      <c r="B57" s="159" t="s">
        <v>264</v>
      </c>
      <c r="C57" s="160">
        <v>22</v>
      </c>
      <c r="D57" s="160">
        <v>22</v>
      </c>
      <c r="E57" s="171" t="s">
        <v>232</v>
      </c>
    </row>
    <row r="58" ht="30.75" customHeight="1" spans="1:5">
      <c r="A58" s="169" t="s">
        <v>265</v>
      </c>
      <c r="B58" s="159" t="s">
        <v>266</v>
      </c>
      <c r="C58" s="160">
        <v>8.72</v>
      </c>
      <c r="D58" s="160">
        <v>8.72</v>
      </c>
      <c r="E58" s="171" t="s">
        <v>232</v>
      </c>
    </row>
    <row r="59" ht="33.75" customHeight="1" spans="1:5">
      <c r="A59" s="168" t="s">
        <v>267</v>
      </c>
      <c r="B59" s="159" t="s">
        <v>268</v>
      </c>
      <c r="C59" s="160">
        <v>15</v>
      </c>
      <c r="D59" s="160">
        <v>15</v>
      </c>
      <c r="E59" s="171" t="s">
        <v>258</v>
      </c>
    </row>
    <row r="60" ht="42" customHeight="1" spans="1:5">
      <c r="A60" s="168" t="s">
        <v>269</v>
      </c>
      <c r="B60" s="159" t="s">
        <v>270</v>
      </c>
      <c r="C60" s="160">
        <v>51.6</v>
      </c>
      <c r="D60" s="160">
        <v>51.6</v>
      </c>
      <c r="E60" s="171" t="s">
        <v>271</v>
      </c>
    </row>
    <row r="61" ht="39.75" customHeight="1" spans="1:5">
      <c r="A61" s="168" t="s">
        <v>272</v>
      </c>
      <c r="B61" s="159" t="s">
        <v>273</v>
      </c>
      <c r="C61" s="160">
        <v>21.4</v>
      </c>
      <c r="D61" s="160">
        <v>21.4</v>
      </c>
      <c r="E61" s="171" t="s">
        <v>197</v>
      </c>
    </row>
    <row r="62" ht="32.25" customHeight="1" spans="1:5">
      <c r="A62" s="175" t="s">
        <v>274</v>
      </c>
      <c r="B62" s="169" t="s">
        <v>175</v>
      </c>
      <c r="C62" s="160">
        <f>SUM(C63:C64)</f>
        <v>156.5</v>
      </c>
      <c r="D62" s="160">
        <f>SUM(D63:D64)</f>
        <v>156.5</v>
      </c>
      <c r="E62" s="171"/>
    </row>
    <row r="63" ht="32.25" customHeight="1" spans="1:5">
      <c r="A63" s="176"/>
      <c r="B63" s="159" t="s">
        <v>275</v>
      </c>
      <c r="C63" s="160">
        <v>96</v>
      </c>
      <c r="D63" s="160">
        <v>96</v>
      </c>
      <c r="E63" s="171"/>
    </row>
    <row r="64" ht="32.25" customHeight="1" spans="1:5">
      <c r="A64" s="177"/>
      <c r="B64" s="159" t="s">
        <v>276</v>
      </c>
      <c r="C64" s="160">
        <v>60.5</v>
      </c>
      <c r="D64" s="160">
        <v>60.5</v>
      </c>
      <c r="E64" s="171"/>
    </row>
    <row r="65" spans="1:5">
      <c r="A65" s="168" t="s">
        <v>277</v>
      </c>
      <c r="B65" s="168"/>
      <c r="C65" s="160">
        <f>C61+C60+C59+C56+C55+C50+C43+C42+C39+C62</f>
        <v>5736.78</v>
      </c>
      <c r="D65" s="160">
        <f>D61+D60+D59+D56+D55+D50+D43+D42+D39+D62</f>
        <v>5361.98</v>
      </c>
      <c r="E65" s="171"/>
    </row>
    <row r="66" spans="1:5">
      <c r="A66" s="168" t="s">
        <v>278</v>
      </c>
      <c r="B66" s="169" t="s">
        <v>175</v>
      </c>
      <c r="C66" s="160">
        <f>SUM(C67:C71)</f>
        <v>3662.9</v>
      </c>
      <c r="D66" s="160">
        <f>SUM(D67:D71)</f>
        <v>1408</v>
      </c>
      <c r="E66" s="171"/>
    </row>
    <row r="67" spans="1:5">
      <c r="A67" s="169" t="s">
        <v>279</v>
      </c>
      <c r="B67" s="159" t="s">
        <v>280</v>
      </c>
      <c r="C67" s="160">
        <v>1100</v>
      </c>
      <c r="D67" s="160">
        <v>510</v>
      </c>
      <c r="E67" s="171" t="s">
        <v>193</v>
      </c>
    </row>
    <row r="68" ht="54" spans="1:5">
      <c r="A68" s="169"/>
      <c r="B68" s="159" t="s">
        <v>281</v>
      </c>
      <c r="C68" s="160">
        <v>600</v>
      </c>
      <c r="D68" s="160">
        <v>200</v>
      </c>
      <c r="E68" s="171" t="s">
        <v>282</v>
      </c>
    </row>
    <row r="69" spans="1:5">
      <c r="A69" s="169"/>
      <c r="B69" s="159" t="s">
        <v>283</v>
      </c>
      <c r="C69" s="160">
        <v>218</v>
      </c>
      <c r="D69" s="160">
        <v>218</v>
      </c>
      <c r="E69" s="171" t="s">
        <v>284</v>
      </c>
    </row>
    <row r="70" ht="27" spans="1:5">
      <c r="A70" s="169" t="s">
        <v>285</v>
      </c>
      <c r="B70" s="159" t="s">
        <v>286</v>
      </c>
      <c r="C70" s="160">
        <v>1372</v>
      </c>
      <c r="D70" s="160">
        <v>440</v>
      </c>
      <c r="E70" s="171" t="s">
        <v>287</v>
      </c>
    </row>
    <row r="71" spans="1:5">
      <c r="A71" s="169" t="s">
        <v>288</v>
      </c>
      <c r="B71" s="159" t="s">
        <v>289</v>
      </c>
      <c r="C71" s="160">
        <v>372.9</v>
      </c>
      <c r="D71" s="160">
        <v>40</v>
      </c>
      <c r="E71" s="171" t="s">
        <v>193</v>
      </c>
    </row>
    <row r="72" spans="1:5">
      <c r="A72" s="168" t="s">
        <v>290</v>
      </c>
      <c r="B72" s="178" t="s">
        <v>175</v>
      </c>
      <c r="C72" s="160">
        <f>SUM(C73:C76)</f>
        <v>98.442</v>
      </c>
      <c r="D72" s="160">
        <f>SUM(D73:D76)</f>
        <v>93.442</v>
      </c>
      <c r="E72" s="171"/>
    </row>
    <row r="73" spans="1:5">
      <c r="A73" s="169" t="s">
        <v>291</v>
      </c>
      <c r="B73" s="179" t="s">
        <v>292</v>
      </c>
      <c r="C73" s="160">
        <v>10</v>
      </c>
      <c r="D73" s="160">
        <v>5</v>
      </c>
      <c r="E73" s="171" t="s">
        <v>193</v>
      </c>
    </row>
    <row r="74" ht="27" spans="1:5">
      <c r="A74" s="169"/>
      <c r="B74" s="159" t="s">
        <v>293</v>
      </c>
      <c r="C74" s="160">
        <v>14.95</v>
      </c>
      <c r="D74" s="160">
        <v>14.95</v>
      </c>
      <c r="E74" s="171" t="s">
        <v>193</v>
      </c>
    </row>
    <row r="75" spans="1:5">
      <c r="A75" s="169"/>
      <c r="B75" s="159" t="s">
        <v>294</v>
      </c>
      <c r="C75" s="160">
        <v>13.492</v>
      </c>
      <c r="D75" s="160">
        <v>13.492</v>
      </c>
      <c r="E75" s="171"/>
    </row>
    <row r="76" spans="1:5">
      <c r="A76" s="169" t="s">
        <v>295</v>
      </c>
      <c r="B76" s="159" t="s">
        <v>296</v>
      </c>
      <c r="C76" s="160">
        <v>60</v>
      </c>
      <c r="D76" s="160">
        <v>60</v>
      </c>
      <c r="E76" s="171" t="s">
        <v>193</v>
      </c>
    </row>
    <row r="77" spans="1:5">
      <c r="A77" s="175" t="s">
        <v>297</v>
      </c>
      <c r="B77" s="178" t="s">
        <v>175</v>
      </c>
      <c r="C77" s="160">
        <v>220</v>
      </c>
      <c r="D77" s="160">
        <v>215</v>
      </c>
      <c r="E77" s="171"/>
    </row>
    <row r="78" spans="1:5">
      <c r="A78" s="176"/>
      <c r="B78" s="159" t="s">
        <v>298</v>
      </c>
      <c r="C78" s="160">
        <v>20</v>
      </c>
      <c r="D78" s="160">
        <v>15</v>
      </c>
      <c r="E78" s="171"/>
    </row>
    <row r="79" spans="1:5">
      <c r="A79" s="177"/>
      <c r="B79" s="159" t="s">
        <v>299</v>
      </c>
      <c r="C79" s="160">
        <v>200</v>
      </c>
      <c r="D79" s="160">
        <v>200</v>
      </c>
      <c r="E79" s="171" t="s">
        <v>300</v>
      </c>
    </row>
    <row r="80" spans="1:5">
      <c r="A80" s="168" t="s">
        <v>301</v>
      </c>
      <c r="B80" s="178" t="s">
        <v>175</v>
      </c>
      <c r="C80" s="160">
        <f>SUM(C81:C84)</f>
        <v>221.7</v>
      </c>
      <c r="D80" s="160">
        <f>SUM(D81:D84)</f>
        <v>183.9</v>
      </c>
      <c r="E80" s="171"/>
    </row>
    <row r="81" ht="25.5" customHeight="1" spans="1:5">
      <c r="A81" s="154" t="s">
        <v>302</v>
      </c>
      <c r="B81" s="159" t="s">
        <v>303</v>
      </c>
      <c r="C81" s="160">
        <v>23.5</v>
      </c>
      <c r="D81" s="160">
        <v>23.5</v>
      </c>
      <c r="E81" s="171"/>
    </row>
    <row r="82" ht="24" customHeight="1" spans="1:5">
      <c r="A82" s="180"/>
      <c r="B82" s="159" t="s">
        <v>304</v>
      </c>
      <c r="C82" s="160">
        <v>135.4</v>
      </c>
      <c r="D82" s="160">
        <v>115.4</v>
      </c>
      <c r="E82" s="171" t="s">
        <v>305</v>
      </c>
    </row>
    <row r="83" ht="72.75" customHeight="1" spans="1:5">
      <c r="A83" s="181"/>
      <c r="B83" s="159" t="s">
        <v>306</v>
      </c>
      <c r="C83" s="160">
        <v>45</v>
      </c>
      <c r="D83" s="160">
        <v>35</v>
      </c>
      <c r="E83" s="171" t="s">
        <v>307</v>
      </c>
    </row>
    <row r="84" ht="42.75" customHeight="1" spans="1:5">
      <c r="A84" s="169" t="s">
        <v>308</v>
      </c>
      <c r="B84" s="159" t="s">
        <v>309</v>
      </c>
      <c r="C84" s="160">
        <v>17.8</v>
      </c>
      <c r="D84" s="160">
        <v>10</v>
      </c>
      <c r="E84" s="171" t="s">
        <v>310</v>
      </c>
    </row>
    <row r="85" ht="28.5" customHeight="1" spans="1:5">
      <c r="A85" s="175" t="s">
        <v>311</v>
      </c>
      <c r="B85" s="159" t="s">
        <v>312</v>
      </c>
      <c r="C85" s="160">
        <v>10</v>
      </c>
      <c r="D85" s="160">
        <v>10</v>
      </c>
      <c r="E85" s="171" t="s">
        <v>313</v>
      </c>
    </row>
    <row r="86" ht="26.25" customHeight="1" spans="1:5">
      <c r="A86" s="168" t="s">
        <v>314</v>
      </c>
      <c r="B86" s="159" t="s">
        <v>315</v>
      </c>
      <c r="C86" s="160">
        <v>35.6</v>
      </c>
      <c r="D86" s="160">
        <v>30</v>
      </c>
      <c r="E86" s="171" t="s">
        <v>316</v>
      </c>
    </row>
    <row r="87" ht="24.75" customHeight="1" spans="1:5">
      <c r="A87" s="168" t="s">
        <v>317</v>
      </c>
      <c r="B87" s="168"/>
      <c r="C87" s="160">
        <f>C86+C85+C80+C77+C72+C66</f>
        <v>4248.642</v>
      </c>
      <c r="D87" s="160">
        <f>D86+D85+D80+D77+D72+D66</f>
        <v>1940.342</v>
      </c>
      <c r="E87" s="171"/>
    </row>
    <row r="88" ht="24.75" customHeight="1" spans="1:5">
      <c r="A88" s="182" t="s">
        <v>318</v>
      </c>
      <c r="B88" s="183" t="s">
        <v>175</v>
      </c>
      <c r="C88" s="160">
        <f>SUM(C89:C98)</f>
        <v>2722.94</v>
      </c>
      <c r="D88" s="160">
        <f>SUM(D89:D98)</f>
        <v>2722.94</v>
      </c>
      <c r="E88" s="171"/>
    </row>
    <row r="89" ht="44.25" customHeight="1" spans="1:5">
      <c r="A89" s="184" t="s">
        <v>319</v>
      </c>
      <c r="B89" s="159" t="s">
        <v>320</v>
      </c>
      <c r="C89" s="160">
        <v>107.98</v>
      </c>
      <c r="D89" s="160">
        <v>107.98</v>
      </c>
      <c r="E89" s="171" t="s">
        <v>321</v>
      </c>
    </row>
    <row r="90" ht="26.25" customHeight="1" spans="1:5">
      <c r="A90" s="184"/>
      <c r="B90" s="159" t="s">
        <v>322</v>
      </c>
      <c r="C90" s="160">
        <v>289.71</v>
      </c>
      <c r="D90" s="160">
        <v>289.71</v>
      </c>
      <c r="E90" s="185" t="s">
        <v>323</v>
      </c>
    </row>
    <row r="91" ht="26.25" customHeight="1" spans="1:5">
      <c r="A91" s="184"/>
      <c r="B91" s="159" t="s">
        <v>324</v>
      </c>
      <c r="C91" s="160">
        <v>145.25</v>
      </c>
      <c r="D91" s="160">
        <v>145.25</v>
      </c>
      <c r="E91" s="186"/>
    </row>
    <row r="92" ht="60.75" customHeight="1" spans="1:5">
      <c r="A92" s="184"/>
      <c r="B92" s="159" t="s">
        <v>325</v>
      </c>
      <c r="C92" s="160">
        <v>1256</v>
      </c>
      <c r="D92" s="160">
        <v>1256</v>
      </c>
      <c r="E92" s="171" t="s">
        <v>326</v>
      </c>
    </row>
    <row r="93" ht="22.5" customHeight="1" spans="1:5">
      <c r="A93" s="184" t="s">
        <v>327</v>
      </c>
      <c r="B93" s="159" t="s">
        <v>328</v>
      </c>
      <c r="C93" s="160">
        <v>230</v>
      </c>
      <c r="D93" s="160">
        <v>230</v>
      </c>
      <c r="E93" s="187" t="s">
        <v>329</v>
      </c>
    </row>
    <row r="94" ht="22.5" customHeight="1" spans="1:7">
      <c r="A94" s="184"/>
      <c r="B94" s="159" t="s">
        <v>330</v>
      </c>
      <c r="C94" s="160">
        <v>574</v>
      </c>
      <c r="D94" s="160">
        <v>574</v>
      </c>
      <c r="E94" s="188"/>
      <c r="F94" s="172"/>
      <c r="G94" s="172"/>
    </row>
    <row r="95" ht="22.5" customHeight="1" spans="1:7">
      <c r="A95" s="184"/>
      <c r="B95" s="159" t="s">
        <v>331</v>
      </c>
      <c r="C95" s="160">
        <v>3</v>
      </c>
      <c r="D95" s="160">
        <v>3</v>
      </c>
      <c r="E95" s="188"/>
      <c r="F95" s="172"/>
      <c r="G95" s="172"/>
    </row>
    <row r="96" ht="22.5" customHeight="1" spans="1:7">
      <c r="A96" s="184"/>
      <c r="B96" s="159" t="s">
        <v>332</v>
      </c>
      <c r="C96" s="160">
        <v>-566</v>
      </c>
      <c r="D96" s="160">
        <v>-566</v>
      </c>
      <c r="E96" s="189"/>
      <c r="F96" s="172"/>
      <c r="G96" s="172"/>
    </row>
    <row r="97" ht="43.5" customHeight="1" spans="1:7">
      <c r="A97" s="184"/>
      <c r="B97" s="159" t="s">
        <v>333</v>
      </c>
      <c r="C97" s="160">
        <v>673</v>
      </c>
      <c r="D97" s="160">
        <v>673</v>
      </c>
      <c r="E97" s="171" t="s">
        <v>334</v>
      </c>
      <c r="F97" s="172"/>
      <c r="G97" s="172"/>
    </row>
    <row r="98" ht="31.5" customHeight="1" spans="1:7">
      <c r="A98" s="190" t="s">
        <v>335</v>
      </c>
      <c r="B98" s="159" t="s">
        <v>336</v>
      </c>
      <c r="C98" s="160">
        <v>10</v>
      </c>
      <c r="D98" s="160">
        <v>10</v>
      </c>
      <c r="E98" s="171" t="s">
        <v>337</v>
      </c>
      <c r="F98" s="172"/>
      <c r="G98" s="172"/>
    </row>
    <row r="99" ht="47.25" customHeight="1" spans="1:7">
      <c r="A99" s="182" t="s">
        <v>338</v>
      </c>
      <c r="B99" s="159" t="s">
        <v>339</v>
      </c>
      <c r="C99" s="160">
        <v>78</v>
      </c>
      <c r="D99" s="160">
        <v>78</v>
      </c>
      <c r="E99" s="171" t="s">
        <v>340</v>
      </c>
      <c r="F99" s="172"/>
      <c r="G99" s="172"/>
    </row>
    <row r="100" ht="31.5" customHeight="1" spans="1:7">
      <c r="A100" s="182" t="s">
        <v>341</v>
      </c>
      <c r="B100" s="159" t="s">
        <v>342</v>
      </c>
      <c r="C100" s="160">
        <v>100</v>
      </c>
      <c r="D100" s="160">
        <v>100</v>
      </c>
      <c r="E100" s="171" t="s">
        <v>343</v>
      </c>
      <c r="F100" s="172"/>
      <c r="G100" s="172"/>
    </row>
    <row r="101" ht="31.5" customHeight="1" spans="1:7">
      <c r="A101" s="191" t="s">
        <v>344</v>
      </c>
      <c r="B101" s="183" t="s">
        <v>175</v>
      </c>
      <c r="C101" s="160">
        <f>SUM(C102:C104)</f>
        <v>157.65</v>
      </c>
      <c r="D101" s="160">
        <f>SUM(D102:D104)</f>
        <v>157.65</v>
      </c>
      <c r="E101" s="171"/>
      <c r="F101" s="172"/>
      <c r="G101" s="172"/>
    </row>
    <row r="102" ht="31.5" customHeight="1" spans="1:7">
      <c r="A102" s="190" t="s">
        <v>344</v>
      </c>
      <c r="B102" s="159" t="s">
        <v>345</v>
      </c>
      <c r="C102" s="160">
        <v>52.04</v>
      </c>
      <c r="D102" s="160">
        <v>52.04</v>
      </c>
      <c r="E102" s="171" t="s">
        <v>346</v>
      </c>
      <c r="F102" s="172"/>
      <c r="G102" s="172"/>
    </row>
    <row r="103" ht="31.5" customHeight="1" spans="1:7">
      <c r="A103" s="190"/>
      <c r="B103" s="159" t="s">
        <v>347</v>
      </c>
      <c r="C103" s="160">
        <v>85.61</v>
      </c>
      <c r="D103" s="160">
        <v>85.61</v>
      </c>
      <c r="E103" s="171"/>
      <c r="F103" s="172"/>
      <c r="G103" s="172"/>
    </row>
    <row r="104" ht="31.5" customHeight="1" spans="1:7">
      <c r="A104" s="190"/>
      <c r="B104" s="159" t="s">
        <v>348</v>
      </c>
      <c r="C104" s="160">
        <v>20</v>
      </c>
      <c r="D104" s="160">
        <v>20</v>
      </c>
      <c r="E104" s="171"/>
      <c r="F104" s="172"/>
      <c r="G104" s="172"/>
    </row>
    <row r="105" ht="31.5" customHeight="1" spans="1:7">
      <c r="A105" s="182" t="s">
        <v>349</v>
      </c>
      <c r="B105" s="183" t="s">
        <v>175</v>
      </c>
      <c r="C105" s="160">
        <f>SUM(C106:C107)</f>
        <v>290</v>
      </c>
      <c r="D105" s="160">
        <f>SUM(D106:D107)</f>
        <v>280</v>
      </c>
      <c r="E105" s="171" t="s">
        <v>350</v>
      </c>
      <c r="F105" s="172"/>
      <c r="G105" s="172"/>
    </row>
    <row r="106" ht="31.5" customHeight="1" spans="1:7">
      <c r="A106" s="184" t="s">
        <v>351</v>
      </c>
      <c r="B106" s="159" t="s">
        <v>352</v>
      </c>
      <c r="C106" s="160">
        <v>40</v>
      </c>
      <c r="D106" s="160">
        <v>30</v>
      </c>
      <c r="E106" s="171" t="s">
        <v>353</v>
      </c>
      <c r="F106" s="172"/>
      <c r="G106" s="172"/>
    </row>
    <row r="107" ht="31.5" customHeight="1" spans="1:7">
      <c r="A107" s="184" t="s">
        <v>354</v>
      </c>
      <c r="B107" s="159" t="s">
        <v>355</v>
      </c>
      <c r="C107" s="160">
        <v>250</v>
      </c>
      <c r="D107" s="160">
        <v>250</v>
      </c>
      <c r="E107" s="171"/>
      <c r="F107" s="172"/>
      <c r="G107" s="172"/>
    </row>
    <row r="108" ht="31.5" customHeight="1" spans="1:7">
      <c r="A108" s="182" t="s">
        <v>356</v>
      </c>
      <c r="B108" s="183" t="s">
        <v>175</v>
      </c>
      <c r="C108" s="160">
        <f>SUM(C109:C110)</f>
        <v>17.21</v>
      </c>
      <c r="D108" s="160">
        <f>SUM(D109:D110)</f>
        <v>12.21</v>
      </c>
      <c r="E108" s="171"/>
      <c r="F108" s="172"/>
      <c r="G108" s="172"/>
    </row>
    <row r="109" ht="31.5" customHeight="1" spans="1:7">
      <c r="A109" s="182"/>
      <c r="B109" s="159" t="s">
        <v>357</v>
      </c>
      <c r="C109" s="160">
        <v>2.21</v>
      </c>
      <c r="D109" s="160">
        <v>2.21</v>
      </c>
      <c r="E109" s="171" t="s">
        <v>358</v>
      </c>
      <c r="F109" s="172"/>
      <c r="G109" s="172"/>
    </row>
    <row r="110" ht="39.75" customHeight="1" spans="1:7">
      <c r="A110" s="182"/>
      <c r="B110" s="159" t="s">
        <v>359</v>
      </c>
      <c r="C110" s="160">
        <v>15</v>
      </c>
      <c r="D110" s="160">
        <v>10</v>
      </c>
      <c r="E110" s="171" t="s">
        <v>360</v>
      </c>
      <c r="F110" s="172"/>
      <c r="G110" s="172"/>
    </row>
    <row r="111" ht="31.5" customHeight="1" spans="1:7">
      <c r="A111" s="182" t="s">
        <v>361</v>
      </c>
      <c r="B111" s="182"/>
      <c r="C111" s="160">
        <f>C108+C105+C101+C100+C99+C88</f>
        <v>3365.8</v>
      </c>
      <c r="D111" s="160">
        <f>D108+D105+D101+D100+D99+D88</f>
        <v>3350.8</v>
      </c>
      <c r="E111" s="171"/>
      <c r="F111" s="172"/>
      <c r="G111" s="192"/>
    </row>
    <row r="112" ht="43.5" customHeight="1" spans="1:5">
      <c r="A112" s="182" t="s">
        <v>362</v>
      </c>
      <c r="B112" s="159" t="s">
        <v>363</v>
      </c>
      <c r="C112" s="160">
        <v>18.4</v>
      </c>
      <c r="D112" s="160">
        <v>18.4</v>
      </c>
      <c r="E112" s="171" t="s">
        <v>364</v>
      </c>
    </row>
    <row r="113" ht="27" spans="1:5">
      <c r="A113" s="193" t="s">
        <v>365</v>
      </c>
      <c r="B113" s="159" t="s">
        <v>366</v>
      </c>
      <c r="C113" s="160">
        <v>3.465</v>
      </c>
      <c r="D113" s="160">
        <v>3.465</v>
      </c>
      <c r="E113" s="171" t="s">
        <v>197</v>
      </c>
    </row>
    <row r="114" spans="1:5">
      <c r="A114" s="182" t="s">
        <v>367</v>
      </c>
      <c r="B114" s="159" t="s">
        <v>368</v>
      </c>
      <c r="C114" s="160">
        <v>8</v>
      </c>
      <c r="D114" s="160">
        <v>8</v>
      </c>
      <c r="E114" s="171" t="s">
        <v>193</v>
      </c>
    </row>
    <row r="115" spans="1:5">
      <c r="A115" s="182"/>
      <c r="B115" s="159" t="s">
        <v>369</v>
      </c>
      <c r="C115" s="160">
        <v>1.56</v>
      </c>
      <c r="D115" s="160">
        <v>1.56</v>
      </c>
      <c r="E115" s="171" t="s">
        <v>197</v>
      </c>
    </row>
    <row r="116" ht="27" spans="1:5">
      <c r="A116" s="182" t="s">
        <v>370</v>
      </c>
      <c r="B116" s="159" t="s">
        <v>371</v>
      </c>
      <c r="C116" s="160">
        <v>2.92</v>
      </c>
      <c r="D116" s="160">
        <v>2.92</v>
      </c>
      <c r="E116" s="171" t="s">
        <v>197</v>
      </c>
    </row>
    <row r="117" spans="1:5">
      <c r="A117" s="182" t="s">
        <v>372</v>
      </c>
      <c r="B117" s="159" t="s">
        <v>373</v>
      </c>
      <c r="C117" s="160">
        <v>12.1</v>
      </c>
      <c r="D117" s="160">
        <v>12.1</v>
      </c>
      <c r="E117" s="171" t="s">
        <v>197</v>
      </c>
    </row>
    <row r="118" ht="27" spans="1:5">
      <c r="A118" s="182" t="s">
        <v>374</v>
      </c>
      <c r="B118" s="159" t="s">
        <v>375</v>
      </c>
      <c r="C118" s="160">
        <v>28.95</v>
      </c>
      <c r="D118" s="160">
        <v>28.95</v>
      </c>
      <c r="E118" s="171" t="s">
        <v>197</v>
      </c>
    </row>
    <row r="119" ht="27" spans="1:5">
      <c r="A119" s="182" t="s">
        <v>376</v>
      </c>
      <c r="B119" s="159" t="s">
        <v>377</v>
      </c>
      <c r="C119" s="160">
        <v>44.11</v>
      </c>
      <c r="D119" s="160">
        <v>44.11</v>
      </c>
      <c r="E119" s="171" t="s">
        <v>197</v>
      </c>
    </row>
    <row r="120" ht="27" spans="1:5">
      <c r="A120" s="193" t="s">
        <v>378</v>
      </c>
      <c r="B120" s="159" t="s">
        <v>379</v>
      </c>
      <c r="C120" s="160">
        <v>11.88</v>
      </c>
      <c r="D120" s="160">
        <v>11.88</v>
      </c>
      <c r="E120" s="171" t="s">
        <v>197</v>
      </c>
    </row>
    <row r="121" spans="1:5">
      <c r="A121" s="182" t="s">
        <v>380</v>
      </c>
      <c r="B121" s="159" t="s">
        <v>381</v>
      </c>
      <c r="C121" s="160">
        <v>5.8</v>
      </c>
      <c r="D121" s="160">
        <v>5.8</v>
      </c>
      <c r="E121" s="171" t="s">
        <v>197</v>
      </c>
    </row>
    <row r="122" spans="1:5">
      <c r="A122" s="168" t="s">
        <v>382</v>
      </c>
      <c r="B122" s="159" t="s">
        <v>383</v>
      </c>
      <c r="C122" s="160">
        <v>4000</v>
      </c>
      <c r="D122" s="160">
        <v>4000</v>
      </c>
      <c r="E122" s="171" t="s">
        <v>384</v>
      </c>
    </row>
    <row r="123" spans="1:5">
      <c r="A123" s="168" t="s">
        <v>385</v>
      </c>
      <c r="B123" s="159" t="s">
        <v>386</v>
      </c>
      <c r="C123" s="160">
        <v>5432.15</v>
      </c>
      <c r="D123" s="160">
        <v>5432.15</v>
      </c>
      <c r="E123" s="171" t="s">
        <v>229</v>
      </c>
    </row>
    <row r="124" spans="1:5">
      <c r="A124" s="168" t="s">
        <v>385</v>
      </c>
      <c r="B124" s="159" t="s">
        <v>387</v>
      </c>
      <c r="C124" s="160">
        <v>800</v>
      </c>
      <c r="D124" s="160">
        <v>800</v>
      </c>
      <c r="E124" s="171"/>
    </row>
    <row r="125" ht="27" spans="1:5">
      <c r="A125" s="168" t="s">
        <v>385</v>
      </c>
      <c r="B125" s="159" t="s">
        <v>388</v>
      </c>
      <c r="C125" s="160">
        <v>3500</v>
      </c>
      <c r="D125" s="160">
        <v>3500</v>
      </c>
      <c r="E125" s="171"/>
    </row>
    <row r="126" spans="1:5">
      <c r="A126" s="168" t="s">
        <v>389</v>
      </c>
      <c r="B126" s="159" t="s">
        <v>390</v>
      </c>
      <c r="C126" s="160">
        <v>300</v>
      </c>
      <c r="D126" s="160">
        <v>300</v>
      </c>
      <c r="E126" s="171"/>
    </row>
    <row r="127" ht="40.5" spans="1:5">
      <c r="A127" s="168" t="s">
        <v>385</v>
      </c>
      <c r="B127" s="159" t="s">
        <v>391</v>
      </c>
      <c r="C127" s="160">
        <v>4047</v>
      </c>
      <c r="D127" s="160">
        <v>4047</v>
      </c>
      <c r="E127" s="171" t="s">
        <v>392</v>
      </c>
    </row>
    <row r="128" spans="1:5">
      <c r="A128" s="182" t="s">
        <v>393</v>
      </c>
      <c r="B128" s="182"/>
      <c r="C128" s="160">
        <f>SUM(C112:C127)</f>
        <v>18216.335</v>
      </c>
      <c r="D128" s="160">
        <f>SUM(D112:D127)</f>
        <v>18216.335</v>
      </c>
      <c r="E128" s="171"/>
    </row>
    <row r="129" spans="1:5">
      <c r="A129" s="182" t="s">
        <v>394</v>
      </c>
      <c r="B129" s="182"/>
      <c r="C129" s="194">
        <f>C128+C111+C87+C65+C38+C16</f>
        <v>32760.2253</v>
      </c>
      <c r="D129" s="194">
        <f>D128+D111+D87+D65+D38+D16</f>
        <v>29855.904</v>
      </c>
      <c r="E129" s="171"/>
    </row>
  </sheetData>
  <mergeCells count="28">
    <mergeCell ref="A1:E1"/>
    <mergeCell ref="A2:B2"/>
    <mergeCell ref="A16:B16"/>
    <mergeCell ref="A38:B38"/>
    <mergeCell ref="A65:B65"/>
    <mergeCell ref="A87:B87"/>
    <mergeCell ref="A111:B111"/>
    <mergeCell ref="A128:B128"/>
    <mergeCell ref="A129:B129"/>
    <mergeCell ref="A8:A10"/>
    <mergeCell ref="A17:A20"/>
    <mergeCell ref="A25:A27"/>
    <mergeCell ref="A29:A31"/>
    <mergeCell ref="A32:A33"/>
    <mergeCell ref="A34:A36"/>
    <mergeCell ref="A45:A47"/>
    <mergeCell ref="A62:A64"/>
    <mergeCell ref="A67:A69"/>
    <mergeCell ref="A73:A75"/>
    <mergeCell ref="A77:A79"/>
    <mergeCell ref="A81:A83"/>
    <mergeCell ref="A89:A92"/>
    <mergeCell ref="A93:A97"/>
    <mergeCell ref="A102:A104"/>
    <mergeCell ref="A108:A110"/>
    <mergeCell ref="A114:A115"/>
    <mergeCell ref="E90:E91"/>
    <mergeCell ref="E93:E96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5"/>
  <sheetViews>
    <sheetView topLeftCell="A106" workbookViewId="0">
      <selection activeCell="B66" sqref="B66"/>
    </sheetView>
  </sheetViews>
  <sheetFormatPr defaultColWidth="9" defaultRowHeight="14.25" outlineLevelCol="6"/>
  <cols>
    <col min="1" max="1" width="13.5" customWidth="1"/>
    <col min="2" max="2" width="33.5" customWidth="1"/>
    <col min="3" max="3" width="10.375" customWidth="1"/>
    <col min="4" max="4" width="10.25" customWidth="1"/>
    <col min="5" max="5" width="20.75" customWidth="1"/>
  </cols>
  <sheetData>
    <row r="1" ht="22.5" spans="1:6">
      <c r="A1" s="148" t="s">
        <v>160</v>
      </c>
      <c r="B1" s="148"/>
      <c r="C1" s="148"/>
      <c r="D1" s="148"/>
      <c r="E1" s="148"/>
      <c r="F1" s="149"/>
    </row>
    <row r="2" spans="1:6">
      <c r="A2" s="150">
        <v>42676</v>
      </c>
      <c r="B2" s="150"/>
      <c r="C2" s="151"/>
      <c r="D2" s="152"/>
      <c r="E2" s="153" t="s">
        <v>161</v>
      </c>
      <c r="F2" s="149"/>
    </row>
    <row r="3" ht="33" customHeight="1" spans="1:6">
      <c r="A3" s="154" t="s">
        <v>145</v>
      </c>
      <c r="B3" s="154" t="s">
        <v>162</v>
      </c>
      <c r="C3" s="155" t="s">
        <v>163</v>
      </c>
      <c r="D3" s="156" t="s">
        <v>164</v>
      </c>
      <c r="E3" s="157" t="s">
        <v>15</v>
      </c>
      <c r="F3" s="149"/>
    </row>
    <row r="4" ht="38.25" customHeight="1" spans="1:6">
      <c r="A4" s="158" t="s">
        <v>165</v>
      </c>
      <c r="B4" s="159" t="s">
        <v>166</v>
      </c>
      <c r="C4" s="160">
        <v>153</v>
      </c>
      <c r="D4" s="160">
        <v>80</v>
      </c>
      <c r="E4" s="159"/>
      <c r="F4" s="149"/>
    </row>
    <row r="5" ht="38.25" customHeight="1" spans="1:6">
      <c r="A5" s="158" t="s">
        <v>167</v>
      </c>
      <c r="B5" s="159" t="s">
        <v>168</v>
      </c>
      <c r="C5" s="160">
        <v>129</v>
      </c>
      <c r="D5" s="160">
        <v>61</v>
      </c>
      <c r="E5" s="159" t="s">
        <v>169</v>
      </c>
      <c r="F5" s="149"/>
    </row>
    <row r="6" ht="30" customHeight="1" spans="1:6">
      <c r="A6" s="158" t="s">
        <v>170</v>
      </c>
      <c r="B6" s="159" t="s">
        <v>171</v>
      </c>
      <c r="C6" s="160">
        <v>41.8</v>
      </c>
      <c r="D6" s="160">
        <v>31.8</v>
      </c>
      <c r="E6" s="159"/>
      <c r="F6" s="149"/>
    </row>
    <row r="7" ht="30" customHeight="1" spans="1:6">
      <c r="A7" s="161" t="s">
        <v>172</v>
      </c>
      <c r="B7" s="162" t="s">
        <v>175</v>
      </c>
      <c r="C7" s="160">
        <f>SUM(C8:C9)</f>
        <v>56</v>
      </c>
      <c r="D7" s="160">
        <f>SUM(D8:D9)</f>
        <v>56</v>
      </c>
      <c r="E7" s="159"/>
      <c r="F7" s="149"/>
    </row>
    <row r="8" ht="30" customHeight="1" spans="1:6">
      <c r="A8" s="163"/>
      <c r="B8" s="159" t="s">
        <v>173</v>
      </c>
      <c r="C8" s="160">
        <v>26</v>
      </c>
      <c r="D8" s="160">
        <v>26</v>
      </c>
      <c r="E8" s="159"/>
      <c r="F8" s="149"/>
    </row>
    <row r="9" ht="30" customHeight="1" spans="1:6">
      <c r="A9" s="164"/>
      <c r="B9" s="159" t="s">
        <v>395</v>
      </c>
      <c r="C9" s="160">
        <v>30</v>
      </c>
      <c r="D9" s="160">
        <v>30</v>
      </c>
      <c r="E9" s="159" t="s">
        <v>396</v>
      </c>
      <c r="F9" s="149"/>
    </row>
    <row r="10" ht="30" customHeight="1" spans="1:6">
      <c r="A10" s="161" t="s">
        <v>174</v>
      </c>
      <c r="B10" s="162" t="s">
        <v>175</v>
      </c>
      <c r="C10" s="160">
        <f>SUM(C11:C12)</f>
        <v>29.13</v>
      </c>
      <c r="D10" s="160">
        <f>SUM(D11:D12)</f>
        <v>16.91</v>
      </c>
      <c r="E10" s="159"/>
      <c r="F10" s="149"/>
    </row>
    <row r="11" ht="38.25" customHeight="1" spans="1:6">
      <c r="A11" s="163"/>
      <c r="B11" s="159" t="s">
        <v>176</v>
      </c>
      <c r="C11" s="160">
        <v>14.13</v>
      </c>
      <c r="D11" s="160">
        <v>1.91</v>
      </c>
      <c r="E11" s="159"/>
      <c r="F11" s="149"/>
    </row>
    <row r="12" ht="36.75" customHeight="1" spans="1:6">
      <c r="A12" s="164"/>
      <c r="B12" s="159" t="s">
        <v>177</v>
      </c>
      <c r="C12" s="160">
        <v>15</v>
      </c>
      <c r="D12" s="160">
        <v>15</v>
      </c>
      <c r="E12" s="159"/>
      <c r="F12" s="149"/>
    </row>
    <row r="13" ht="39" customHeight="1" spans="1:6">
      <c r="A13" s="158" t="s">
        <v>178</v>
      </c>
      <c r="B13" s="159" t="s">
        <v>179</v>
      </c>
      <c r="C13" s="160">
        <v>80</v>
      </c>
      <c r="D13" s="160">
        <v>80</v>
      </c>
      <c r="E13" s="159"/>
      <c r="F13" s="149"/>
    </row>
    <row r="14" ht="27.75" customHeight="1" spans="1:6">
      <c r="A14" s="165" t="s">
        <v>180</v>
      </c>
      <c r="B14" s="162" t="s">
        <v>175</v>
      </c>
      <c r="C14" s="160">
        <f>SUM(C15:C16)</f>
        <v>109</v>
      </c>
      <c r="D14" s="160">
        <f>SUM(D15:D16)</f>
        <v>109</v>
      </c>
      <c r="E14" s="159"/>
      <c r="F14" s="149"/>
    </row>
    <row r="15" ht="27.75" customHeight="1" spans="1:6">
      <c r="A15" s="166"/>
      <c r="B15" s="159" t="s">
        <v>181</v>
      </c>
      <c r="C15" s="160">
        <v>89</v>
      </c>
      <c r="D15" s="160">
        <v>89</v>
      </c>
      <c r="E15" s="159" t="s">
        <v>397</v>
      </c>
      <c r="F15" s="149"/>
    </row>
    <row r="16" ht="27.75" customHeight="1" spans="1:6">
      <c r="A16" s="167"/>
      <c r="B16" s="159" t="s">
        <v>398</v>
      </c>
      <c r="C16" s="160">
        <v>20</v>
      </c>
      <c r="D16" s="160">
        <v>20</v>
      </c>
      <c r="E16" s="159"/>
      <c r="F16" s="149"/>
    </row>
    <row r="17" ht="27.75" customHeight="1" spans="1:6">
      <c r="A17" s="165" t="s">
        <v>183</v>
      </c>
      <c r="B17" s="162" t="s">
        <v>175</v>
      </c>
      <c r="C17" s="160">
        <f>SUM(C18:C19)</f>
        <v>67.5</v>
      </c>
      <c r="D17" s="160">
        <f>SUM(D18:D19)</f>
        <v>67.5</v>
      </c>
      <c r="E17" s="159"/>
      <c r="F17" s="149"/>
    </row>
    <row r="18" ht="48" customHeight="1" spans="1:6">
      <c r="A18" s="166"/>
      <c r="B18" s="159" t="s">
        <v>184</v>
      </c>
      <c r="C18" s="160">
        <v>7.5</v>
      </c>
      <c r="D18" s="160">
        <v>7.5</v>
      </c>
      <c r="E18" s="159"/>
      <c r="F18" s="149"/>
    </row>
    <row r="19" ht="30" customHeight="1" spans="1:6">
      <c r="A19" s="167"/>
      <c r="B19" s="159" t="s">
        <v>399</v>
      </c>
      <c r="C19" s="160">
        <v>60</v>
      </c>
      <c r="D19" s="160">
        <v>60</v>
      </c>
      <c r="E19" s="159"/>
      <c r="F19" s="149"/>
    </row>
    <row r="20" ht="53.25" customHeight="1" spans="1:6">
      <c r="A20" s="158" t="s">
        <v>185</v>
      </c>
      <c r="B20" s="159" t="s">
        <v>186</v>
      </c>
      <c r="C20" s="160">
        <v>2.96</v>
      </c>
      <c r="D20" s="160">
        <v>2.96</v>
      </c>
      <c r="E20" s="159" t="s">
        <v>187</v>
      </c>
      <c r="F20" s="149"/>
    </row>
    <row r="21" ht="37.5" customHeight="1" spans="1:6">
      <c r="A21" s="158" t="s">
        <v>188</v>
      </c>
      <c r="B21" s="159" t="s">
        <v>189</v>
      </c>
      <c r="C21" s="160">
        <v>11.2013</v>
      </c>
      <c r="D21" s="160">
        <v>9.2</v>
      </c>
      <c r="E21" s="159"/>
      <c r="F21" s="149"/>
    </row>
    <row r="22" ht="33.75" customHeight="1" spans="1:6">
      <c r="A22" s="158" t="s">
        <v>190</v>
      </c>
      <c r="B22" s="158"/>
      <c r="C22" s="160">
        <f>C4+C5+C6+C7+C10+C13+C14+C17+C20+C21</f>
        <v>679.5913</v>
      </c>
      <c r="D22" s="160">
        <f>D4+D5+D6+D7+D10+D13+D14+D17+D20+D21</f>
        <v>514.37</v>
      </c>
      <c r="E22" s="159"/>
      <c r="F22" s="149"/>
    </row>
    <row r="23" ht="29.25" customHeight="1" spans="1:6">
      <c r="A23" s="168" t="s">
        <v>191</v>
      </c>
      <c r="B23" s="169" t="s">
        <v>175</v>
      </c>
      <c r="C23" s="160">
        <f>SUM(C24:C26)</f>
        <v>42.6</v>
      </c>
      <c r="D23" s="160">
        <f>SUM(D24:D26)</f>
        <v>41.6</v>
      </c>
      <c r="E23" s="170"/>
      <c r="F23" s="149"/>
    </row>
    <row r="24" ht="33.75" customHeight="1" spans="1:6">
      <c r="A24" s="168"/>
      <c r="B24" s="159" t="s">
        <v>192</v>
      </c>
      <c r="C24" s="160">
        <v>21</v>
      </c>
      <c r="D24" s="160">
        <v>20</v>
      </c>
      <c r="E24" s="171"/>
      <c r="F24" s="149"/>
    </row>
    <row r="25" ht="27" customHeight="1" spans="1:5">
      <c r="A25" s="168"/>
      <c r="B25" s="159" t="s">
        <v>194</v>
      </c>
      <c r="C25" s="160">
        <v>15.6</v>
      </c>
      <c r="D25" s="160">
        <v>15.6</v>
      </c>
      <c r="E25" s="171"/>
    </row>
    <row r="26" ht="27" customHeight="1" spans="1:5">
      <c r="A26" s="168"/>
      <c r="B26" s="159" t="s">
        <v>196</v>
      </c>
      <c r="C26" s="160">
        <v>6</v>
      </c>
      <c r="D26" s="160">
        <v>6</v>
      </c>
      <c r="E26" s="171" t="s">
        <v>197</v>
      </c>
    </row>
    <row r="27" ht="31.5" customHeight="1" spans="1:5">
      <c r="A27" s="168" t="s">
        <v>198</v>
      </c>
      <c r="B27" s="162" t="s">
        <v>175</v>
      </c>
      <c r="C27" s="160">
        <f>SUM(C28:C34)</f>
        <v>267.553</v>
      </c>
      <c r="D27" s="160">
        <f>SUM(D28:D34)</f>
        <v>267.553</v>
      </c>
      <c r="E27" s="171"/>
    </row>
    <row r="28" ht="31.5" customHeight="1" spans="1:5">
      <c r="A28" s="162" t="s">
        <v>199</v>
      </c>
      <c r="B28" s="159" t="s">
        <v>200</v>
      </c>
      <c r="C28" s="160">
        <v>11</v>
      </c>
      <c r="D28" s="160">
        <v>11</v>
      </c>
      <c r="E28" s="171"/>
    </row>
    <row r="29" ht="31.5" customHeight="1" spans="1:5">
      <c r="A29" s="162" t="s">
        <v>201</v>
      </c>
      <c r="B29" s="159" t="s">
        <v>202</v>
      </c>
      <c r="C29" s="160">
        <v>16.6</v>
      </c>
      <c r="D29" s="160">
        <v>16.6</v>
      </c>
      <c r="E29" s="171" t="s">
        <v>203</v>
      </c>
    </row>
    <row r="30" ht="31.5" customHeight="1" spans="1:5">
      <c r="A30" s="162" t="s">
        <v>204</v>
      </c>
      <c r="B30" s="159" t="s">
        <v>205</v>
      </c>
      <c r="C30" s="160">
        <v>5.8</v>
      </c>
      <c r="D30" s="160">
        <v>5.8</v>
      </c>
      <c r="E30" s="171" t="s">
        <v>203</v>
      </c>
    </row>
    <row r="31" ht="33" customHeight="1" spans="1:5">
      <c r="A31" s="162" t="s">
        <v>206</v>
      </c>
      <c r="B31" s="159" t="s">
        <v>207</v>
      </c>
      <c r="C31" s="160">
        <v>152.653</v>
      </c>
      <c r="D31" s="160">
        <v>152.653</v>
      </c>
      <c r="E31" s="171" t="s">
        <v>208</v>
      </c>
    </row>
    <row r="32" ht="27" customHeight="1" spans="1:5">
      <c r="A32" s="162"/>
      <c r="B32" s="159" t="s">
        <v>209</v>
      </c>
      <c r="C32" s="160">
        <v>10.5</v>
      </c>
      <c r="D32" s="160">
        <v>10.5</v>
      </c>
      <c r="E32" s="171" t="s">
        <v>203</v>
      </c>
    </row>
    <row r="33" ht="27" customHeight="1" spans="1:5">
      <c r="A33" s="162"/>
      <c r="B33" s="159" t="s">
        <v>210</v>
      </c>
      <c r="C33" s="160">
        <v>15</v>
      </c>
      <c r="D33" s="160">
        <v>15</v>
      </c>
      <c r="E33" s="171" t="s">
        <v>203</v>
      </c>
    </row>
    <row r="34" ht="29.25" customHeight="1" spans="1:5">
      <c r="A34" s="162" t="s">
        <v>211</v>
      </c>
      <c r="B34" s="159" t="s">
        <v>212</v>
      </c>
      <c r="C34" s="160">
        <v>56</v>
      </c>
      <c r="D34" s="160">
        <v>56</v>
      </c>
      <c r="E34" s="171" t="s">
        <v>213</v>
      </c>
    </row>
    <row r="35" ht="32.25" customHeight="1" spans="1:5">
      <c r="A35" s="158" t="s">
        <v>214</v>
      </c>
      <c r="B35" s="162" t="s">
        <v>175</v>
      </c>
      <c r="C35" s="160">
        <f>SUM(C36:C37)</f>
        <v>134.325</v>
      </c>
      <c r="D35" s="160">
        <f>SUM(D36:D37)</f>
        <v>134.325</v>
      </c>
      <c r="E35" s="171"/>
    </row>
    <row r="36" ht="32.25" customHeight="1" spans="1:5">
      <c r="A36" s="158"/>
      <c r="B36" s="159" t="s">
        <v>215</v>
      </c>
      <c r="C36" s="160">
        <v>109.325</v>
      </c>
      <c r="D36" s="160">
        <v>109.325</v>
      </c>
      <c r="E36" s="171"/>
    </row>
    <row r="37" ht="32.25" customHeight="1" spans="1:5">
      <c r="A37" s="158"/>
      <c r="B37" s="159" t="s">
        <v>216</v>
      </c>
      <c r="C37" s="160">
        <v>25</v>
      </c>
      <c r="D37" s="160">
        <v>25</v>
      </c>
      <c r="E37" s="171"/>
    </row>
    <row r="38" ht="29.25" customHeight="1" spans="1:5">
      <c r="A38" s="165" t="s">
        <v>217</v>
      </c>
      <c r="B38" s="162" t="s">
        <v>175</v>
      </c>
      <c r="C38" s="160">
        <f>SUM(C39:C39)</f>
        <v>26</v>
      </c>
      <c r="D38" s="160">
        <f>SUM(D39:D39)</f>
        <v>26</v>
      </c>
      <c r="E38" s="171"/>
    </row>
    <row r="39" ht="28.5" customHeight="1" spans="1:5">
      <c r="A39" s="166"/>
      <c r="B39" s="159" t="s">
        <v>218</v>
      </c>
      <c r="C39" s="160">
        <v>26</v>
      </c>
      <c r="D39" s="160">
        <v>26</v>
      </c>
      <c r="E39" s="171"/>
    </row>
    <row r="40" ht="28.5" customHeight="1" spans="1:7">
      <c r="A40" s="165" t="s">
        <v>219</v>
      </c>
      <c r="B40" s="162" t="s">
        <v>175</v>
      </c>
      <c r="C40" s="160">
        <f>SUM(C41:C42)</f>
        <v>158.419</v>
      </c>
      <c r="D40" s="160">
        <f>SUM(D41:D42)</f>
        <v>158.419</v>
      </c>
      <c r="E40" s="171"/>
      <c r="F40" s="172"/>
      <c r="G40" s="172"/>
    </row>
    <row r="41" ht="52.5" customHeight="1" spans="1:7">
      <c r="A41" s="166"/>
      <c r="B41" s="159" t="s">
        <v>220</v>
      </c>
      <c r="C41" s="160">
        <v>45.419</v>
      </c>
      <c r="D41" s="160">
        <v>45.419</v>
      </c>
      <c r="E41" s="171" t="s">
        <v>221</v>
      </c>
      <c r="F41" s="172"/>
      <c r="G41" s="172"/>
    </row>
    <row r="42" ht="30.75" customHeight="1" spans="1:7">
      <c r="A42" s="167"/>
      <c r="B42" s="159" t="s">
        <v>222</v>
      </c>
      <c r="C42" s="160">
        <v>113</v>
      </c>
      <c r="D42" s="160">
        <v>113</v>
      </c>
      <c r="E42" s="159" t="s">
        <v>182</v>
      </c>
      <c r="F42" s="172"/>
      <c r="G42" s="172"/>
    </row>
    <row r="43" ht="31.5" customHeight="1" spans="1:7">
      <c r="A43" s="158" t="s">
        <v>223</v>
      </c>
      <c r="B43" s="159" t="s">
        <v>224</v>
      </c>
      <c r="C43" s="160">
        <v>14.18</v>
      </c>
      <c r="D43" s="160">
        <v>14.18</v>
      </c>
      <c r="E43" s="171" t="s">
        <v>197</v>
      </c>
      <c r="F43" s="172"/>
      <c r="G43" s="172"/>
    </row>
    <row r="44" ht="31.5" customHeight="1" spans="1:7">
      <c r="A44" s="158" t="s">
        <v>225</v>
      </c>
      <c r="B44" s="158"/>
      <c r="C44" s="160">
        <f>C43+C40+C38+C35+C27+C23</f>
        <v>643.077</v>
      </c>
      <c r="D44" s="160">
        <f>D43+D40+D38+D35+D27+D23</f>
        <v>642.077</v>
      </c>
      <c r="E44" s="171"/>
      <c r="F44" s="172"/>
      <c r="G44" s="173"/>
    </row>
    <row r="45" ht="30" customHeight="1" spans="1:7">
      <c r="A45" s="168" t="s">
        <v>226</v>
      </c>
      <c r="B45" s="169" t="s">
        <v>175</v>
      </c>
      <c r="C45" s="160">
        <f>SUM(C46:C47)</f>
        <v>4313.54</v>
      </c>
      <c r="D45" s="160">
        <f>SUM(D46:D47)</f>
        <v>4313.54</v>
      </c>
      <c r="E45" s="171"/>
      <c r="F45" s="172"/>
      <c r="G45" s="172"/>
    </row>
    <row r="46" ht="36.75" customHeight="1" spans="1:7">
      <c r="A46" s="169" t="s">
        <v>227</v>
      </c>
      <c r="B46" s="159" t="s">
        <v>228</v>
      </c>
      <c r="C46" s="160">
        <v>4305.54</v>
      </c>
      <c r="D46" s="160">
        <v>4305.54</v>
      </c>
      <c r="E46" s="171" t="s">
        <v>229</v>
      </c>
      <c r="F46" s="172"/>
      <c r="G46" s="172"/>
    </row>
    <row r="47" ht="39.75" customHeight="1" spans="1:7">
      <c r="A47" s="169" t="s">
        <v>230</v>
      </c>
      <c r="B47" s="159" t="s">
        <v>231</v>
      </c>
      <c r="C47" s="160">
        <v>8</v>
      </c>
      <c r="D47" s="160">
        <v>8</v>
      </c>
      <c r="E47" s="171"/>
      <c r="F47" s="172"/>
      <c r="G47" s="172"/>
    </row>
    <row r="48" ht="31.5" customHeight="1" spans="1:7">
      <c r="A48" s="168" t="s">
        <v>233</v>
      </c>
      <c r="B48" s="159" t="s">
        <v>234</v>
      </c>
      <c r="C48" s="160">
        <v>100</v>
      </c>
      <c r="D48" s="160">
        <v>100</v>
      </c>
      <c r="E48" s="171"/>
      <c r="F48" s="172"/>
      <c r="G48" s="172"/>
    </row>
    <row r="49" ht="35.25" customHeight="1" spans="1:7">
      <c r="A49" s="168" t="s">
        <v>236</v>
      </c>
      <c r="B49" s="169" t="s">
        <v>175</v>
      </c>
      <c r="C49" s="160">
        <f>SUM(C50:C55)</f>
        <v>762.02</v>
      </c>
      <c r="D49" s="160">
        <f>SUM(D50:D55)</f>
        <v>402.02</v>
      </c>
      <c r="E49" s="171"/>
      <c r="F49" s="172"/>
      <c r="G49" s="172"/>
    </row>
    <row r="50" ht="134.25" customHeight="1" spans="1:7">
      <c r="A50" s="169" t="s">
        <v>237</v>
      </c>
      <c r="B50" s="159" t="s">
        <v>238</v>
      </c>
      <c r="C50" s="160">
        <v>545</v>
      </c>
      <c r="D50" s="160">
        <v>185</v>
      </c>
      <c r="E50" s="174" t="s">
        <v>400</v>
      </c>
      <c r="F50" s="172"/>
      <c r="G50" s="172"/>
    </row>
    <row r="51" ht="75" customHeight="1" spans="1:7">
      <c r="A51" s="169" t="s">
        <v>237</v>
      </c>
      <c r="B51" s="159" t="s">
        <v>240</v>
      </c>
      <c r="C51" s="160">
        <v>100</v>
      </c>
      <c r="D51" s="160">
        <v>100</v>
      </c>
      <c r="E51" s="159" t="s">
        <v>401</v>
      </c>
      <c r="F51" s="172"/>
      <c r="G51" s="172"/>
    </row>
    <row r="52" ht="29.25" customHeight="1" spans="1:7">
      <c r="A52" s="169"/>
      <c r="B52" s="159" t="s">
        <v>242</v>
      </c>
      <c r="C52" s="160">
        <v>82.34</v>
      </c>
      <c r="D52" s="160">
        <v>82.34</v>
      </c>
      <c r="E52" s="174" t="s">
        <v>243</v>
      </c>
      <c r="F52" s="172"/>
      <c r="G52" s="172"/>
    </row>
    <row r="53" ht="27" customHeight="1" spans="1:7">
      <c r="A53" s="169"/>
      <c r="B53" s="159" t="s">
        <v>244</v>
      </c>
      <c r="C53" s="160">
        <v>8</v>
      </c>
      <c r="D53" s="160">
        <v>8</v>
      </c>
      <c r="E53" s="171"/>
      <c r="F53" s="172"/>
      <c r="G53" s="172"/>
    </row>
    <row r="54" ht="32.25" customHeight="1" spans="1:7">
      <c r="A54" s="169" t="s">
        <v>245</v>
      </c>
      <c r="B54" s="159" t="s">
        <v>246</v>
      </c>
      <c r="C54" s="160">
        <v>20.68</v>
      </c>
      <c r="D54" s="160">
        <v>20.68</v>
      </c>
      <c r="E54" s="171" t="s">
        <v>247</v>
      </c>
      <c r="F54" s="172"/>
      <c r="G54" s="172"/>
    </row>
    <row r="55" ht="34.5" customHeight="1" spans="1:7">
      <c r="A55" s="169" t="s">
        <v>248</v>
      </c>
      <c r="B55" s="159" t="s">
        <v>249</v>
      </c>
      <c r="C55" s="160">
        <v>6</v>
      </c>
      <c r="D55" s="160">
        <v>6</v>
      </c>
      <c r="E55" s="171"/>
      <c r="F55" s="172"/>
      <c r="G55" s="172"/>
    </row>
    <row r="56" ht="28.5" customHeight="1" spans="1:7">
      <c r="A56" s="168" t="s">
        <v>250</v>
      </c>
      <c r="B56" s="169" t="s">
        <v>175</v>
      </c>
      <c r="C56" s="160">
        <f>SUM(C57:C60)</f>
        <v>126</v>
      </c>
      <c r="D56" s="160">
        <f>SUM(D57:D60)</f>
        <v>111.2</v>
      </c>
      <c r="E56" s="171"/>
      <c r="F56" s="172"/>
      <c r="G56" s="172"/>
    </row>
    <row r="57" ht="28.5" customHeight="1" spans="1:7">
      <c r="A57" s="169" t="s">
        <v>251</v>
      </c>
      <c r="B57" s="159" t="s">
        <v>252</v>
      </c>
      <c r="C57" s="160">
        <v>58</v>
      </c>
      <c r="D57" s="160">
        <v>58</v>
      </c>
      <c r="E57" s="171"/>
      <c r="F57" s="172"/>
      <c r="G57" s="172"/>
    </row>
    <row r="58" ht="28.5" customHeight="1" spans="1:7">
      <c r="A58" s="169" t="s">
        <v>254</v>
      </c>
      <c r="B58" s="159" t="s">
        <v>255</v>
      </c>
      <c r="C58" s="160">
        <v>30</v>
      </c>
      <c r="D58" s="160">
        <v>30</v>
      </c>
      <c r="E58" s="171"/>
      <c r="F58" s="172"/>
      <c r="G58" s="172"/>
    </row>
    <row r="59" ht="31.5" customHeight="1" spans="1:5">
      <c r="A59" s="169" t="s">
        <v>256</v>
      </c>
      <c r="B59" s="159" t="s">
        <v>257</v>
      </c>
      <c r="C59" s="160">
        <v>19.2</v>
      </c>
      <c r="D59" s="160">
        <v>19.2</v>
      </c>
      <c r="E59" s="171"/>
    </row>
    <row r="60" ht="30.75" customHeight="1" spans="1:5">
      <c r="A60" s="169" t="s">
        <v>259</v>
      </c>
      <c r="B60" s="159" t="s">
        <v>255</v>
      </c>
      <c r="C60" s="160">
        <v>18.8</v>
      </c>
      <c r="D60" s="160">
        <v>4</v>
      </c>
      <c r="E60" s="171"/>
    </row>
    <row r="61" ht="35.25" customHeight="1" spans="1:5">
      <c r="A61" s="168" t="s">
        <v>260</v>
      </c>
      <c r="B61" s="159" t="s">
        <v>261</v>
      </c>
      <c r="C61" s="160">
        <v>160</v>
      </c>
      <c r="D61" s="160">
        <v>160</v>
      </c>
      <c r="E61" s="171"/>
    </row>
    <row r="62" ht="37.5" customHeight="1" spans="1:5">
      <c r="A62" s="168" t="s">
        <v>262</v>
      </c>
      <c r="B62" s="169" t="s">
        <v>175</v>
      </c>
      <c r="C62" s="160">
        <f>SUM(C63:C64)</f>
        <v>30.72</v>
      </c>
      <c r="D62" s="160">
        <f>SUM(D63:D64)</f>
        <v>30.72</v>
      </c>
      <c r="E62" s="171"/>
    </row>
    <row r="63" ht="30.75" customHeight="1" spans="1:5">
      <c r="A63" s="169" t="s">
        <v>263</v>
      </c>
      <c r="B63" s="159" t="s">
        <v>264</v>
      </c>
      <c r="C63" s="160">
        <v>22</v>
      </c>
      <c r="D63" s="160">
        <v>22</v>
      </c>
      <c r="E63" s="171"/>
    </row>
    <row r="64" ht="33.75" customHeight="1" spans="1:5">
      <c r="A64" s="169" t="s">
        <v>265</v>
      </c>
      <c r="B64" s="159" t="s">
        <v>266</v>
      </c>
      <c r="C64" s="160">
        <v>8.72</v>
      </c>
      <c r="D64" s="160">
        <v>8.72</v>
      </c>
      <c r="E64" s="171"/>
    </row>
    <row r="65" ht="33.75" customHeight="1" spans="1:5">
      <c r="A65" s="168" t="s">
        <v>267</v>
      </c>
      <c r="B65" s="159" t="s">
        <v>268</v>
      </c>
      <c r="C65" s="160">
        <v>15</v>
      </c>
      <c r="D65" s="160">
        <v>15</v>
      </c>
      <c r="E65" s="171"/>
    </row>
    <row r="66" ht="42" customHeight="1" spans="1:5">
      <c r="A66" s="168" t="s">
        <v>269</v>
      </c>
      <c r="B66" s="159" t="s">
        <v>270</v>
      </c>
      <c r="C66" s="160">
        <v>51.6</v>
      </c>
      <c r="D66" s="160">
        <v>51.6</v>
      </c>
      <c r="E66" s="171"/>
    </row>
    <row r="67" ht="39.75" customHeight="1" spans="1:5">
      <c r="A67" s="168" t="s">
        <v>272</v>
      </c>
      <c r="B67" s="159" t="s">
        <v>273</v>
      </c>
      <c r="C67" s="160">
        <v>21.4</v>
      </c>
      <c r="D67" s="160">
        <v>21.4</v>
      </c>
      <c r="E67" s="171" t="s">
        <v>197</v>
      </c>
    </row>
    <row r="68" ht="32.25" customHeight="1" spans="1:5">
      <c r="A68" s="175" t="s">
        <v>274</v>
      </c>
      <c r="B68" s="169" t="s">
        <v>175</v>
      </c>
      <c r="C68" s="160">
        <f>SUM(C69:C70)</f>
        <v>156.5</v>
      </c>
      <c r="D68" s="160">
        <f>SUM(D69:D70)</f>
        <v>156.5</v>
      </c>
      <c r="E68" s="171"/>
    </row>
    <row r="69" ht="32.25" customHeight="1" spans="1:5">
      <c r="A69" s="176"/>
      <c r="B69" s="159" t="s">
        <v>275</v>
      </c>
      <c r="C69" s="160">
        <v>96</v>
      </c>
      <c r="D69" s="160">
        <v>96</v>
      </c>
      <c r="E69" s="171"/>
    </row>
    <row r="70" ht="32.25" customHeight="1" spans="1:5">
      <c r="A70" s="177"/>
      <c r="B70" s="159" t="s">
        <v>276</v>
      </c>
      <c r="C70" s="160">
        <v>60.5</v>
      </c>
      <c r="D70" s="160">
        <v>60.5</v>
      </c>
      <c r="E70" s="171"/>
    </row>
    <row r="71" ht="29.25" customHeight="1" spans="1:5">
      <c r="A71" s="168" t="s">
        <v>277</v>
      </c>
      <c r="B71" s="168"/>
      <c r="C71" s="160">
        <f>C67+C66+C65+C62+C61+C56+C49+C48+C45+C68</f>
        <v>5736.78</v>
      </c>
      <c r="D71" s="160">
        <f>D67+D66+D65+D62+D61+D56+D49+D48+D45+D68</f>
        <v>5361.98</v>
      </c>
      <c r="E71" s="171"/>
    </row>
    <row r="72" ht="37.5" customHeight="1" spans="1:5">
      <c r="A72" s="168" t="s">
        <v>278</v>
      </c>
      <c r="B72" s="169" t="s">
        <v>175</v>
      </c>
      <c r="C72" s="160">
        <f>SUM(C73:C77)</f>
        <v>3662.9</v>
      </c>
      <c r="D72" s="160">
        <f>SUM(D73:D77)</f>
        <v>1408</v>
      </c>
      <c r="E72" s="171"/>
    </row>
    <row r="73" ht="31.5" customHeight="1" spans="1:5">
      <c r="A73" s="169" t="s">
        <v>279</v>
      </c>
      <c r="B73" s="159" t="s">
        <v>280</v>
      </c>
      <c r="C73" s="160">
        <v>1100</v>
      </c>
      <c r="D73" s="160">
        <v>510</v>
      </c>
      <c r="E73" s="171"/>
    </row>
    <row r="74" ht="29.25" customHeight="1" spans="1:5">
      <c r="A74" s="169"/>
      <c r="B74" s="159" t="s">
        <v>281</v>
      </c>
      <c r="C74" s="160">
        <v>600</v>
      </c>
      <c r="D74" s="160">
        <v>200</v>
      </c>
      <c r="E74" s="171"/>
    </row>
    <row r="75" ht="33.75" customHeight="1" spans="1:5">
      <c r="A75" s="169"/>
      <c r="B75" s="159" t="s">
        <v>283</v>
      </c>
      <c r="C75" s="160">
        <v>218</v>
      </c>
      <c r="D75" s="160">
        <v>218</v>
      </c>
      <c r="E75" s="171"/>
    </row>
    <row r="76" ht="31.5" customHeight="1" spans="1:5">
      <c r="A76" s="169" t="s">
        <v>285</v>
      </c>
      <c r="B76" s="159" t="s">
        <v>286</v>
      </c>
      <c r="C76" s="160">
        <v>1372</v>
      </c>
      <c r="D76" s="160">
        <v>440</v>
      </c>
      <c r="E76" s="171"/>
    </row>
    <row r="77" ht="28.5" customHeight="1" spans="1:5">
      <c r="A77" s="169" t="s">
        <v>288</v>
      </c>
      <c r="B77" s="159" t="s">
        <v>289</v>
      </c>
      <c r="C77" s="160">
        <v>372.9</v>
      </c>
      <c r="D77" s="160">
        <v>40</v>
      </c>
      <c r="E77" s="171"/>
    </row>
    <row r="78" ht="36.75" customHeight="1" spans="1:5">
      <c r="A78" s="168" t="s">
        <v>290</v>
      </c>
      <c r="B78" s="178" t="s">
        <v>175</v>
      </c>
      <c r="C78" s="160">
        <f>SUM(C79:C82)</f>
        <v>98.442</v>
      </c>
      <c r="D78" s="160">
        <f>SUM(D79:D82)</f>
        <v>93.442</v>
      </c>
      <c r="E78" s="171"/>
    </row>
    <row r="79" ht="30" customHeight="1" spans="1:5">
      <c r="A79" s="169" t="s">
        <v>291</v>
      </c>
      <c r="B79" s="179" t="s">
        <v>292</v>
      </c>
      <c r="C79" s="160">
        <v>10</v>
      </c>
      <c r="D79" s="160">
        <v>5</v>
      </c>
      <c r="E79" s="171"/>
    </row>
    <row r="80" ht="39" customHeight="1" spans="1:5">
      <c r="A80" s="169"/>
      <c r="B80" s="159" t="s">
        <v>293</v>
      </c>
      <c r="C80" s="160">
        <v>14.95</v>
      </c>
      <c r="D80" s="160">
        <v>14.95</v>
      </c>
      <c r="E80" s="171"/>
    </row>
    <row r="81" ht="26.25" customHeight="1" spans="1:5">
      <c r="A81" s="169"/>
      <c r="B81" s="159" t="s">
        <v>294</v>
      </c>
      <c r="C81" s="160">
        <v>13.492</v>
      </c>
      <c r="D81" s="160">
        <v>13.492</v>
      </c>
      <c r="E81" s="171"/>
    </row>
    <row r="82" ht="37.5" customHeight="1" spans="1:5">
      <c r="A82" s="169" t="s">
        <v>295</v>
      </c>
      <c r="B82" s="159" t="s">
        <v>296</v>
      </c>
      <c r="C82" s="160">
        <v>60</v>
      </c>
      <c r="D82" s="160">
        <v>60</v>
      </c>
      <c r="E82" s="171"/>
    </row>
    <row r="83" ht="31.5" customHeight="1" spans="1:5">
      <c r="A83" s="175" t="s">
        <v>297</v>
      </c>
      <c r="B83" s="178" t="s">
        <v>175</v>
      </c>
      <c r="C83" s="160">
        <v>220</v>
      </c>
      <c r="D83" s="160">
        <v>215</v>
      </c>
      <c r="E83" s="171"/>
    </row>
    <row r="84" ht="31.5" customHeight="1" spans="1:5">
      <c r="A84" s="176"/>
      <c r="B84" s="159" t="s">
        <v>298</v>
      </c>
      <c r="C84" s="160">
        <v>20</v>
      </c>
      <c r="D84" s="160">
        <v>15</v>
      </c>
      <c r="E84" s="171"/>
    </row>
    <row r="85" ht="31.5" customHeight="1" spans="1:5">
      <c r="A85" s="177"/>
      <c r="B85" s="159" t="s">
        <v>299</v>
      </c>
      <c r="C85" s="160">
        <v>200</v>
      </c>
      <c r="D85" s="160">
        <v>200</v>
      </c>
      <c r="E85" s="171" t="s">
        <v>300</v>
      </c>
    </row>
    <row r="86" ht="25.5" customHeight="1" spans="1:5">
      <c r="A86" s="168" t="s">
        <v>301</v>
      </c>
      <c r="B86" s="178" t="s">
        <v>175</v>
      </c>
      <c r="C86" s="160">
        <f>SUM(C87:C90)</f>
        <v>221.7</v>
      </c>
      <c r="D86" s="160">
        <f>SUM(D87:D90)</f>
        <v>183.9</v>
      </c>
      <c r="E86" s="171"/>
    </row>
    <row r="87" ht="25.5" customHeight="1" spans="1:5">
      <c r="A87" s="154" t="s">
        <v>302</v>
      </c>
      <c r="B87" s="159" t="s">
        <v>303</v>
      </c>
      <c r="C87" s="160">
        <v>23.5</v>
      </c>
      <c r="D87" s="160">
        <v>23.5</v>
      </c>
      <c r="E87" s="171"/>
    </row>
    <row r="88" ht="24" customHeight="1" spans="1:5">
      <c r="A88" s="180"/>
      <c r="B88" s="159" t="s">
        <v>304</v>
      </c>
      <c r="C88" s="160">
        <v>135.4</v>
      </c>
      <c r="D88" s="160">
        <v>115.4</v>
      </c>
      <c r="E88" s="171"/>
    </row>
    <row r="89" ht="28.5" customHeight="1" spans="1:5">
      <c r="A89" s="181"/>
      <c r="B89" s="159" t="s">
        <v>306</v>
      </c>
      <c r="C89" s="160">
        <v>45</v>
      </c>
      <c r="D89" s="160">
        <v>35</v>
      </c>
      <c r="E89" s="171"/>
    </row>
    <row r="90" ht="37.5" customHeight="1" spans="1:5">
      <c r="A90" s="169" t="s">
        <v>308</v>
      </c>
      <c r="B90" s="159" t="s">
        <v>309</v>
      </c>
      <c r="C90" s="160">
        <v>17.8</v>
      </c>
      <c r="D90" s="160">
        <v>10</v>
      </c>
      <c r="E90" s="171" t="s">
        <v>402</v>
      </c>
    </row>
    <row r="91" ht="30" customHeight="1" spans="1:5">
      <c r="A91" s="175" t="s">
        <v>311</v>
      </c>
      <c r="B91" s="159" t="s">
        <v>312</v>
      </c>
      <c r="C91" s="160">
        <v>10</v>
      </c>
      <c r="D91" s="160">
        <v>10</v>
      </c>
      <c r="E91" s="171"/>
    </row>
    <row r="92" ht="30" customHeight="1" spans="1:5">
      <c r="A92" s="168" t="s">
        <v>314</v>
      </c>
      <c r="B92" s="159" t="s">
        <v>315</v>
      </c>
      <c r="C92" s="160">
        <v>35.6</v>
      </c>
      <c r="D92" s="160">
        <v>30</v>
      </c>
      <c r="E92" s="171" t="s">
        <v>316</v>
      </c>
    </row>
    <row r="93" ht="27.75" customHeight="1" spans="1:5">
      <c r="A93" s="168" t="s">
        <v>317</v>
      </c>
      <c r="B93" s="168"/>
      <c r="C93" s="160">
        <f>C92+C91+C86+C83+C78+C72</f>
        <v>4248.642</v>
      </c>
      <c r="D93" s="160">
        <f>D92+D91+D86+D83+D78+D72</f>
        <v>1940.342</v>
      </c>
      <c r="E93" s="171"/>
    </row>
    <row r="94" ht="27.75" customHeight="1" spans="1:5">
      <c r="A94" s="182" t="s">
        <v>318</v>
      </c>
      <c r="B94" s="183" t="s">
        <v>175</v>
      </c>
      <c r="C94" s="160">
        <f>SUM(C95:C104)</f>
        <v>2741.56</v>
      </c>
      <c r="D94" s="160">
        <f>SUM(D95:D104)</f>
        <v>2741.56</v>
      </c>
      <c r="E94" s="171"/>
    </row>
    <row r="95" ht="44.25" customHeight="1" spans="1:5">
      <c r="A95" s="184" t="s">
        <v>319</v>
      </c>
      <c r="B95" s="159" t="s">
        <v>403</v>
      </c>
      <c r="C95" s="160">
        <v>126.6</v>
      </c>
      <c r="D95" s="160">
        <v>126.6</v>
      </c>
      <c r="E95" s="171" t="s">
        <v>321</v>
      </c>
    </row>
    <row r="96" ht="29.25" customHeight="1" spans="1:5">
      <c r="A96" s="184"/>
      <c r="B96" s="159" t="s">
        <v>322</v>
      </c>
      <c r="C96" s="160">
        <v>289.71</v>
      </c>
      <c r="D96" s="160">
        <v>289.71</v>
      </c>
      <c r="E96" s="185" t="s">
        <v>323</v>
      </c>
    </row>
    <row r="97" ht="29.25" customHeight="1" spans="1:5">
      <c r="A97" s="184"/>
      <c r="B97" s="159" t="s">
        <v>324</v>
      </c>
      <c r="C97" s="160">
        <v>145.25</v>
      </c>
      <c r="D97" s="160">
        <v>145.25</v>
      </c>
      <c r="E97" s="186"/>
    </row>
    <row r="98" ht="60.75" customHeight="1" spans="1:5">
      <c r="A98" s="184"/>
      <c r="B98" s="159" t="s">
        <v>325</v>
      </c>
      <c r="C98" s="160">
        <v>1256</v>
      </c>
      <c r="D98" s="160">
        <v>1256</v>
      </c>
      <c r="E98" s="171" t="s">
        <v>404</v>
      </c>
    </row>
    <row r="99" ht="30.75" customHeight="1" spans="1:5">
      <c r="A99" s="184" t="s">
        <v>327</v>
      </c>
      <c r="B99" s="159" t="s">
        <v>328</v>
      </c>
      <c r="C99" s="160">
        <v>230</v>
      </c>
      <c r="D99" s="160">
        <v>230</v>
      </c>
      <c r="E99" s="187" t="s">
        <v>329</v>
      </c>
    </row>
    <row r="100" ht="30.75" customHeight="1" spans="1:7">
      <c r="A100" s="184"/>
      <c r="B100" s="159" t="s">
        <v>330</v>
      </c>
      <c r="C100" s="160">
        <v>574</v>
      </c>
      <c r="D100" s="160">
        <v>574</v>
      </c>
      <c r="E100" s="188"/>
      <c r="F100" s="172"/>
      <c r="G100" s="172"/>
    </row>
    <row r="101" ht="30.75" customHeight="1" spans="1:7">
      <c r="A101" s="184"/>
      <c r="B101" s="159" t="s">
        <v>331</v>
      </c>
      <c r="C101" s="160">
        <v>3</v>
      </c>
      <c r="D101" s="160">
        <v>3</v>
      </c>
      <c r="E101" s="188"/>
      <c r="F101" s="172"/>
      <c r="G101" s="172"/>
    </row>
    <row r="102" ht="30.75" customHeight="1" spans="1:7">
      <c r="A102" s="184"/>
      <c r="B102" s="159" t="s">
        <v>332</v>
      </c>
      <c r="C102" s="160">
        <v>-566</v>
      </c>
      <c r="D102" s="160">
        <v>-566</v>
      </c>
      <c r="E102" s="189"/>
      <c r="F102" s="172"/>
      <c r="G102" s="172"/>
    </row>
    <row r="103" ht="45.75" customHeight="1" spans="1:7">
      <c r="A103" s="184"/>
      <c r="B103" s="159" t="s">
        <v>333</v>
      </c>
      <c r="C103" s="160">
        <v>673</v>
      </c>
      <c r="D103" s="160">
        <v>673</v>
      </c>
      <c r="E103" s="171" t="s">
        <v>334</v>
      </c>
      <c r="F103" s="172"/>
      <c r="G103" s="172"/>
    </row>
    <row r="104" ht="31.5" customHeight="1" spans="1:7">
      <c r="A104" s="190" t="s">
        <v>335</v>
      </c>
      <c r="B104" s="159" t="s">
        <v>336</v>
      </c>
      <c r="C104" s="160">
        <v>10</v>
      </c>
      <c r="D104" s="160">
        <v>10</v>
      </c>
      <c r="E104" s="171" t="s">
        <v>405</v>
      </c>
      <c r="F104" s="172"/>
      <c r="G104" s="172"/>
    </row>
    <row r="105" ht="47.25" customHeight="1" spans="1:7">
      <c r="A105" s="182" t="s">
        <v>338</v>
      </c>
      <c r="B105" s="159" t="s">
        <v>339</v>
      </c>
      <c r="C105" s="160">
        <v>78</v>
      </c>
      <c r="D105" s="160">
        <v>78</v>
      </c>
      <c r="E105" s="171" t="s">
        <v>406</v>
      </c>
      <c r="F105" s="172"/>
      <c r="G105" s="172"/>
    </row>
    <row r="106" ht="31.5" customHeight="1" spans="1:7">
      <c r="A106" s="182" t="s">
        <v>341</v>
      </c>
      <c r="B106" s="159" t="s">
        <v>342</v>
      </c>
      <c r="C106" s="160">
        <v>100</v>
      </c>
      <c r="D106" s="160">
        <v>100</v>
      </c>
      <c r="E106" s="171" t="s">
        <v>343</v>
      </c>
      <c r="F106" s="172"/>
      <c r="G106" s="172"/>
    </row>
    <row r="107" ht="31.5" customHeight="1" spans="1:7">
      <c r="A107" s="191" t="s">
        <v>344</v>
      </c>
      <c r="B107" s="183" t="s">
        <v>175</v>
      </c>
      <c r="C107" s="160">
        <f>SUM(C108:C110)</f>
        <v>157.65</v>
      </c>
      <c r="D107" s="160">
        <f>SUM(D108:D110)</f>
        <v>157.65</v>
      </c>
      <c r="E107" s="171"/>
      <c r="F107" s="172"/>
      <c r="G107" s="172"/>
    </row>
    <row r="108" ht="31.5" customHeight="1" spans="1:7">
      <c r="A108" s="190" t="s">
        <v>344</v>
      </c>
      <c r="B108" s="159" t="s">
        <v>345</v>
      </c>
      <c r="C108" s="160">
        <v>52.04</v>
      </c>
      <c r="D108" s="160">
        <v>52.04</v>
      </c>
      <c r="E108" s="171" t="s">
        <v>346</v>
      </c>
      <c r="F108" s="172"/>
      <c r="G108" s="172"/>
    </row>
    <row r="109" ht="31.5" customHeight="1" spans="1:7">
      <c r="A109" s="190"/>
      <c r="B109" s="159" t="s">
        <v>347</v>
      </c>
      <c r="C109" s="160">
        <v>85.61</v>
      </c>
      <c r="D109" s="160">
        <v>85.61</v>
      </c>
      <c r="E109" s="171"/>
      <c r="F109" s="172"/>
      <c r="G109" s="172"/>
    </row>
    <row r="110" ht="31.5" customHeight="1" spans="1:7">
      <c r="A110" s="190"/>
      <c r="B110" s="159" t="s">
        <v>348</v>
      </c>
      <c r="C110" s="160">
        <v>20</v>
      </c>
      <c r="D110" s="160">
        <v>20</v>
      </c>
      <c r="E110" s="171"/>
      <c r="F110" s="172"/>
      <c r="G110" s="172"/>
    </row>
    <row r="111" ht="31.5" customHeight="1" spans="1:7">
      <c r="A111" s="182" t="s">
        <v>349</v>
      </c>
      <c r="B111" s="183" t="s">
        <v>175</v>
      </c>
      <c r="C111" s="160">
        <f>SUM(C112:C113)</f>
        <v>290</v>
      </c>
      <c r="D111" s="160">
        <f>SUM(D112:D113)</f>
        <v>280</v>
      </c>
      <c r="E111" s="171"/>
      <c r="F111" s="172"/>
      <c r="G111" s="172"/>
    </row>
    <row r="112" ht="31.5" customHeight="1" spans="1:7">
      <c r="A112" s="184" t="s">
        <v>351</v>
      </c>
      <c r="B112" s="159" t="s">
        <v>352</v>
      </c>
      <c r="C112" s="160">
        <v>40</v>
      </c>
      <c r="D112" s="160">
        <v>30</v>
      </c>
      <c r="E112" s="171" t="s">
        <v>353</v>
      </c>
      <c r="F112" s="172"/>
      <c r="G112" s="172"/>
    </row>
    <row r="113" ht="35.25" customHeight="1" spans="1:7">
      <c r="A113" s="184" t="s">
        <v>354</v>
      </c>
      <c r="B113" s="159" t="s">
        <v>355</v>
      </c>
      <c r="C113" s="160">
        <v>250</v>
      </c>
      <c r="D113" s="160">
        <v>250</v>
      </c>
      <c r="E113" s="171"/>
      <c r="F113" s="172"/>
      <c r="G113" s="172"/>
    </row>
    <row r="114" ht="31.5" customHeight="1" spans="1:7">
      <c r="A114" s="182" t="s">
        <v>356</v>
      </c>
      <c r="B114" s="183" t="s">
        <v>175</v>
      </c>
      <c r="C114" s="160">
        <f>SUM(C115:C116)</f>
        <v>17.21</v>
      </c>
      <c r="D114" s="160">
        <f>SUM(D115:D116)</f>
        <v>12.21</v>
      </c>
      <c r="E114" s="171"/>
      <c r="F114" s="172"/>
      <c r="G114" s="172"/>
    </row>
    <row r="115" ht="36" customHeight="1" spans="1:7">
      <c r="A115" s="182"/>
      <c r="B115" s="159" t="s">
        <v>357</v>
      </c>
      <c r="C115" s="160">
        <v>2.21</v>
      </c>
      <c r="D115" s="160">
        <v>2.21</v>
      </c>
      <c r="E115" s="171" t="s">
        <v>358</v>
      </c>
      <c r="F115" s="172"/>
      <c r="G115" s="172"/>
    </row>
    <row r="116" ht="39.75" customHeight="1" spans="1:7">
      <c r="A116" s="182"/>
      <c r="B116" s="159" t="s">
        <v>359</v>
      </c>
      <c r="C116" s="160">
        <v>15</v>
      </c>
      <c r="D116" s="160">
        <v>10</v>
      </c>
      <c r="E116" s="171" t="s">
        <v>360</v>
      </c>
      <c r="F116" s="172"/>
      <c r="G116" s="172"/>
    </row>
    <row r="117" ht="31.5" customHeight="1" spans="1:7">
      <c r="A117" s="182" t="s">
        <v>361</v>
      </c>
      <c r="B117" s="182"/>
      <c r="C117" s="160">
        <f>C114+C111+C107+C106+C105+C94</f>
        <v>3384.42</v>
      </c>
      <c r="D117" s="160">
        <f>D114+D111+D107+D106+D105+D94</f>
        <v>3369.42</v>
      </c>
      <c r="E117" s="171"/>
      <c r="F117" s="172"/>
      <c r="G117" s="192"/>
    </row>
    <row r="118" ht="43.5" customHeight="1" spans="1:5">
      <c r="A118" s="182" t="s">
        <v>362</v>
      </c>
      <c r="B118" s="159" t="s">
        <v>363</v>
      </c>
      <c r="C118" s="160">
        <v>18.4</v>
      </c>
      <c r="D118" s="160">
        <v>18.4</v>
      </c>
      <c r="E118" s="171" t="s">
        <v>364</v>
      </c>
    </row>
    <row r="119" ht="38.25" customHeight="1" spans="1:5">
      <c r="A119" s="193" t="s">
        <v>365</v>
      </c>
      <c r="B119" s="159" t="s">
        <v>366</v>
      </c>
      <c r="C119" s="160">
        <v>3.465</v>
      </c>
      <c r="D119" s="160">
        <v>3.465</v>
      </c>
      <c r="E119" s="171" t="s">
        <v>197</v>
      </c>
    </row>
    <row r="120" ht="31.5" customHeight="1" spans="1:5">
      <c r="A120" s="182" t="s">
        <v>367</v>
      </c>
      <c r="B120" s="159" t="s">
        <v>368</v>
      </c>
      <c r="C120" s="160">
        <v>8</v>
      </c>
      <c r="D120" s="160">
        <v>8</v>
      </c>
      <c r="E120" s="171"/>
    </row>
    <row r="121" ht="31.5" customHeight="1" spans="1:5">
      <c r="A121" s="182"/>
      <c r="B121" s="159" t="s">
        <v>369</v>
      </c>
      <c r="C121" s="160">
        <v>1.56</v>
      </c>
      <c r="D121" s="160">
        <v>1.56</v>
      </c>
      <c r="E121" s="171" t="s">
        <v>197</v>
      </c>
    </row>
    <row r="122" ht="31.5" customHeight="1" spans="1:5">
      <c r="A122" s="182" t="s">
        <v>370</v>
      </c>
      <c r="B122" s="159" t="s">
        <v>371</v>
      </c>
      <c r="C122" s="160">
        <v>2.92</v>
      </c>
      <c r="D122" s="160">
        <v>2.92</v>
      </c>
      <c r="E122" s="171" t="s">
        <v>197</v>
      </c>
    </row>
    <row r="123" ht="31.5" customHeight="1" spans="1:5">
      <c r="A123" s="182" t="s">
        <v>372</v>
      </c>
      <c r="B123" s="159" t="s">
        <v>373</v>
      </c>
      <c r="C123" s="160">
        <v>12.1</v>
      </c>
      <c r="D123" s="160">
        <v>12.1</v>
      </c>
      <c r="E123" s="171" t="s">
        <v>197</v>
      </c>
    </row>
    <row r="124" ht="31.5" customHeight="1" spans="1:5">
      <c r="A124" s="182" t="s">
        <v>374</v>
      </c>
      <c r="B124" s="159" t="s">
        <v>375</v>
      </c>
      <c r="C124" s="160">
        <v>28.95</v>
      </c>
      <c r="D124" s="160">
        <v>28.95</v>
      </c>
      <c r="E124" s="171" t="s">
        <v>197</v>
      </c>
    </row>
    <row r="125" ht="31.5" customHeight="1" spans="1:5">
      <c r="A125" s="182" t="s">
        <v>376</v>
      </c>
      <c r="B125" s="159" t="s">
        <v>377</v>
      </c>
      <c r="C125" s="160">
        <v>44.11</v>
      </c>
      <c r="D125" s="160">
        <v>44.11</v>
      </c>
      <c r="E125" s="171" t="s">
        <v>197</v>
      </c>
    </row>
    <row r="126" ht="37.5" customHeight="1" spans="1:5">
      <c r="A126" s="193" t="s">
        <v>378</v>
      </c>
      <c r="B126" s="159" t="s">
        <v>379</v>
      </c>
      <c r="C126" s="160">
        <v>11.88</v>
      </c>
      <c r="D126" s="160">
        <v>11.88</v>
      </c>
      <c r="E126" s="171" t="s">
        <v>197</v>
      </c>
    </row>
    <row r="127" ht="31.5" customHeight="1" spans="1:5">
      <c r="A127" s="182" t="s">
        <v>380</v>
      </c>
      <c r="B127" s="159" t="s">
        <v>381</v>
      </c>
      <c r="C127" s="160">
        <v>5.8</v>
      </c>
      <c r="D127" s="160">
        <v>5.8</v>
      </c>
      <c r="E127" s="171" t="s">
        <v>197</v>
      </c>
    </row>
    <row r="128" ht="31.5" customHeight="1" spans="1:5">
      <c r="A128" s="168" t="s">
        <v>382</v>
      </c>
      <c r="B128" s="159" t="s">
        <v>383</v>
      </c>
      <c r="C128" s="160">
        <v>4000</v>
      </c>
      <c r="D128" s="160">
        <v>4000</v>
      </c>
      <c r="E128" s="171" t="s">
        <v>384</v>
      </c>
    </row>
    <row r="129" ht="46.5" customHeight="1" spans="1:5">
      <c r="A129" s="168" t="s">
        <v>385</v>
      </c>
      <c r="B129" s="159" t="s">
        <v>386</v>
      </c>
      <c r="C129" s="160">
        <v>5432.15</v>
      </c>
      <c r="D129" s="160">
        <v>5432.15</v>
      </c>
      <c r="E129" s="171" t="s">
        <v>229</v>
      </c>
    </row>
    <row r="130" ht="31.5" customHeight="1" spans="1:5">
      <c r="A130" s="168" t="s">
        <v>385</v>
      </c>
      <c r="B130" s="159" t="s">
        <v>387</v>
      </c>
      <c r="C130" s="160">
        <v>800</v>
      </c>
      <c r="D130" s="160">
        <v>800</v>
      </c>
      <c r="E130" s="171" t="s">
        <v>300</v>
      </c>
    </row>
    <row r="131" ht="31.5" customHeight="1" spans="1:5">
      <c r="A131" s="168" t="s">
        <v>385</v>
      </c>
      <c r="B131" s="159" t="s">
        <v>388</v>
      </c>
      <c r="C131" s="160">
        <v>3500</v>
      </c>
      <c r="D131" s="160">
        <v>3500</v>
      </c>
      <c r="E131" s="171" t="s">
        <v>300</v>
      </c>
    </row>
    <row r="132" ht="31.5" customHeight="1" spans="1:5">
      <c r="A132" s="168" t="s">
        <v>389</v>
      </c>
      <c r="B132" s="159" t="s">
        <v>390</v>
      </c>
      <c r="C132" s="160">
        <v>300</v>
      </c>
      <c r="D132" s="160">
        <v>300</v>
      </c>
      <c r="E132" s="171" t="s">
        <v>300</v>
      </c>
    </row>
    <row r="133" ht="54.75" customHeight="1" spans="1:5">
      <c r="A133" s="168" t="s">
        <v>385</v>
      </c>
      <c r="B133" s="159" t="s">
        <v>391</v>
      </c>
      <c r="C133" s="160">
        <v>4047</v>
      </c>
      <c r="D133" s="160">
        <v>4047</v>
      </c>
      <c r="E133" s="171" t="s">
        <v>392</v>
      </c>
    </row>
    <row r="134" ht="32.25" customHeight="1" spans="1:5">
      <c r="A134" s="182" t="s">
        <v>393</v>
      </c>
      <c r="B134" s="182"/>
      <c r="C134" s="160">
        <f>SUM(C118:C133)</f>
        <v>18216.335</v>
      </c>
      <c r="D134" s="160">
        <f>SUM(D118:D133)</f>
        <v>18216.335</v>
      </c>
      <c r="E134" s="171"/>
    </row>
    <row r="135" ht="32.25" customHeight="1" spans="1:5">
      <c r="A135" s="182" t="s">
        <v>394</v>
      </c>
      <c r="B135" s="182"/>
      <c r="C135" s="194">
        <f>C134+C117+C93+C71+C44+C22</f>
        <v>32908.8453</v>
      </c>
      <c r="D135" s="194">
        <f>D134+D117+D93+D71+D44+D22</f>
        <v>30044.524</v>
      </c>
      <c r="E135" s="171"/>
    </row>
  </sheetData>
  <mergeCells count="31">
    <mergeCell ref="A1:E1"/>
    <mergeCell ref="A2:B2"/>
    <mergeCell ref="A22:B22"/>
    <mergeCell ref="A44:B44"/>
    <mergeCell ref="A71:B71"/>
    <mergeCell ref="A93:B93"/>
    <mergeCell ref="A117:B117"/>
    <mergeCell ref="A134:B134"/>
    <mergeCell ref="A135:B135"/>
    <mergeCell ref="A7:A9"/>
    <mergeCell ref="A10:A12"/>
    <mergeCell ref="A14:A16"/>
    <mergeCell ref="A17:A19"/>
    <mergeCell ref="A23:A26"/>
    <mergeCell ref="A31:A33"/>
    <mergeCell ref="A35:A37"/>
    <mergeCell ref="A38:A39"/>
    <mergeCell ref="A40:A42"/>
    <mergeCell ref="A51:A53"/>
    <mergeCell ref="A68:A70"/>
    <mergeCell ref="A73:A75"/>
    <mergeCell ref="A79:A81"/>
    <mergeCell ref="A83:A85"/>
    <mergeCell ref="A87:A89"/>
    <mergeCell ref="A95:A98"/>
    <mergeCell ref="A99:A103"/>
    <mergeCell ref="A108:A110"/>
    <mergeCell ref="A114:A116"/>
    <mergeCell ref="A120:A121"/>
    <mergeCell ref="E96:E97"/>
    <mergeCell ref="E99:E102"/>
  </mergeCells>
  <pageMargins left="0.393055555555556" right="0.314583333333333" top="0.432638888888889" bottom="0.747916666666667" header="0.156944444444444" footer="0.314583333333333"/>
  <pageSetup paperSize="9" orientation="portrait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"/>
  <sheetViews>
    <sheetView showZeros="0" workbookViewId="0">
      <pane xSplit="1" ySplit="3" topLeftCell="B88" activePane="bottomRight" state="frozen"/>
      <selection/>
      <selection pane="topRight"/>
      <selection pane="bottomLeft"/>
      <selection pane="bottomRight" activeCell="E95" sqref="E95"/>
    </sheetView>
  </sheetViews>
  <sheetFormatPr defaultColWidth="9" defaultRowHeight="14.25" outlineLevelCol="5"/>
  <cols>
    <col min="1" max="1" width="12.5" customWidth="1"/>
    <col min="2" max="2" width="35.375" customWidth="1"/>
    <col min="3" max="3" width="8.5" customWidth="1"/>
    <col min="4" max="4" width="9.25" customWidth="1"/>
    <col min="5" max="5" width="22.125" style="54" customWidth="1"/>
    <col min="7" max="7" width="9.5" customWidth="1"/>
  </cols>
  <sheetData>
    <row r="1" ht="28.5" customHeight="1" spans="1:5">
      <c r="A1" s="55" t="s">
        <v>160</v>
      </c>
      <c r="B1" s="55"/>
      <c r="C1" s="55"/>
      <c r="D1" s="55"/>
      <c r="E1" s="55"/>
    </row>
    <row r="2" ht="24" customHeight="1" spans="1:5">
      <c r="A2" s="56">
        <v>42663</v>
      </c>
      <c r="B2" s="56"/>
      <c r="C2" s="57"/>
      <c r="D2" s="58"/>
      <c r="E2" s="59" t="s">
        <v>161</v>
      </c>
    </row>
    <row r="3" ht="36" customHeight="1" spans="1:5">
      <c r="A3" s="60" t="s">
        <v>145</v>
      </c>
      <c r="B3" s="60" t="s">
        <v>162</v>
      </c>
      <c r="C3" s="61" t="s">
        <v>163</v>
      </c>
      <c r="D3" s="62" t="s">
        <v>164</v>
      </c>
      <c r="E3" s="63" t="s">
        <v>15</v>
      </c>
    </row>
    <row r="4" ht="24" customHeight="1" spans="1:5">
      <c r="A4" s="64" t="s">
        <v>165</v>
      </c>
      <c r="B4" s="65" t="s">
        <v>175</v>
      </c>
      <c r="C4" s="66">
        <v>203</v>
      </c>
      <c r="D4" s="66">
        <v>150</v>
      </c>
      <c r="E4" s="67"/>
    </row>
    <row r="5" ht="24" customHeight="1" spans="1:5">
      <c r="A5" s="68"/>
      <c r="B5" s="69" t="s">
        <v>407</v>
      </c>
      <c r="C5" s="70">
        <v>65</v>
      </c>
      <c r="D5" s="71">
        <v>100</v>
      </c>
      <c r="E5" s="69"/>
    </row>
    <row r="6" ht="24" customHeight="1" spans="1:5">
      <c r="A6" s="68"/>
      <c r="B6" s="69" t="s">
        <v>408</v>
      </c>
      <c r="C6" s="70">
        <v>30</v>
      </c>
      <c r="D6" s="72"/>
      <c r="E6" s="69"/>
    </row>
    <row r="7" ht="24" customHeight="1" spans="1:5">
      <c r="A7" s="68"/>
      <c r="B7" s="69" t="s">
        <v>409</v>
      </c>
      <c r="C7" s="70">
        <v>8</v>
      </c>
      <c r="D7" s="72"/>
      <c r="E7" s="69"/>
    </row>
    <row r="8" ht="24" customHeight="1" spans="1:5">
      <c r="A8" s="68"/>
      <c r="B8" s="69" t="s">
        <v>410</v>
      </c>
      <c r="C8" s="70">
        <v>10</v>
      </c>
      <c r="D8" s="72"/>
      <c r="E8" s="69"/>
    </row>
    <row r="9" ht="24" customHeight="1" spans="1:5">
      <c r="A9" s="68"/>
      <c r="B9" s="69" t="s">
        <v>411</v>
      </c>
      <c r="C9" s="70">
        <v>10</v>
      </c>
      <c r="D9" s="72"/>
      <c r="E9" s="69"/>
    </row>
    <row r="10" ht="24" customHeight="1" spans="1:5">
      <c r="A10" s="68"/>
      <c r="B10" s="69" t="s">
        <v>412</v>
      </c>
      <c r="C10" s="70">
        <v>15</v>
      </c>
      <c r="D10" s="72"/>
      <c r="E10" s="69"/>
    </row>
    <row r="11" ht="24" customHeight="1" spans="1:5">
      <c r="A11" s="68"/>
      <c r="B11" s="69" t="s">
        <v>413</v>
      </c>
      <c r="C11" s="70">
        <v>15</v>
      </c>
      <c r="D11" s="73"/>
      <c r="E11" s="69"/>
    </row>
    <row r="12" ht="24" customHeight="1" spans="1:5">
      <c r="A12" s="74"/>
      <c r="B12" s="69" t="s">
        <v>414</v>
      </c>
      <c r="C12" s="70">
        <v>50</v>
      </c>
      <c r="D12" s="70">
        <v>50</v>
      </c>
      <c r="E12" s="69"/>
    </row>
    <row r="13" ht="27" customHeight="1" spans="1:5">
      <c r="A13" s="74" t="s">
        <v>415</v>
      </c>
      <c r="B13" s="69" t="s">
        <v>171</v>
      </c>
      <c r="C13" s="70">
        <v>41.8</v>
      </c>
      <c r="D13" s="70">
        <v>31.8</v>
      </c>
      <c r="E13" s="69"/>
    </row>
    <row r="14" ht="27" customHeight="1" spans="1:5">
      <c r="A14" s="75" t="s">
        <v>416</v>
      </c>
      <c r="B14" s="69" t="s">
        <v>173</v>
      </c>
      <c r="C14" s="70">
        <v>26</v>
      </c>
      <c r="D14" s="70">
        <v>26</v>
      </c>
      <c r="E14" s="69"/>
    </row>
    <row r="15" ht="32.25" customHeight="1" spans="1:5">
      <c r="A15" s="76" t="s">
        <v>174</v>
      </c>
      <c r="B15" s="69" t="s">
        <v>176</v>
      </c>
      <c r="C15" s="70">
        <v>14.13</v>
      </c>
      <c r="D15" s="70">
        <v>1.91</v>
      </c>
      <c r="E15" s="69"/>
    </row>
    <row r="16" ht="32.25" customHeight="1" spans="1:5">
      <c r="A16" s="64" t="s">
        <v>178</v>
      </c>
      <c r="B16" s="77" t="s">
        <v>175</v>
      </c>
      <c r="C16" s="70">
        <v>80</v>
      </c>
      <c r="D16" s="70">
        <v>20</v>
      </c>
      <c r="E16" s="69"/>
    </row>
    <row r="17" ht="32.25" customHeight="1" spans="1:6">
      <c r="A17" s="68"/>
      <c r="B17" s="69" t="s">
        <v>417</v>
      </c>
      <c r="C17" s="70">
        <v>60</v>
      </c>
      <c r="D17" s="70">
        <v>20</v>
      </c>
      <c r="E17" s="69"/>
      <c r="F17" s="78"/>
    </row>
    <row r="18" ht="32.25" customHeight="1" spans="1:6">
      <c r="A18" s="68"/>
      <c r="B18" s="69" t="s">
        <v>418</v>
      </c>
      <c r="C18" s="70">
        <v>10</v>
      </c>
      <c r="D18" s="70"/>
      <c r="E18" s="69"/>
      <c r="F18" s="78"/>
    </row>
    <row r="19" ht="32.25" customHeight="1" spans="1:6">
      <c r="A19" s="74"/>
      <c r="B19" s="69" t="s">
        <v>419</v>
      </c>
      <c r="C19" s="70">
        <v>10</v>
      </c>
      <c r="D19" s="70"/>
      <c r="E19" s="69"/>
      <c r="F19" s="78"/>
    </row>
    <row r="20" ht="30" customHeight="1" spans="1:6">
      <c r="A20" s="74" t="s">
        <v>420</v>
      </c>
      <c r="B20" s="69" t="s">
        <v>421</v>
      </c>
      <c r="C20" s="70">
        <v>5</v>
      </c>
      <c r="D20" s="70"/>
      <c r="E20" s="69"/>
      <c r="F20" s="78"/>
    </row>
    <row r="21" ht="52.5" customHeight="1" spans="1:6">
      <c r="A21" s="74" t="s">
        <v>422</v>
      </c>
      <c r="B21" s="69" t="s">
        <v>184</v>
      </c>
      <c r="C21" s="70">
        <v>7.5</v>
      </c>
      <c r="D21" s="70">
        <v>7.5</v>
      </c>
      <c r="E21" s="69"/>
      <c r="F21" s="78"/>
    </row>
    <row r="22" ht="27.75" customHeight="1" spans="1:6">
      <c r="A22" s="64" t="s">
        <v>423</v>
      </c>
      <c r="B22" s="65" t="s">
        <v>175</v>
      </c>
      <c r="C22" s="70">
        <v>10</v>
      </c>
      <c r="D22" s="70">
        <v>0</v>
      </c>
      <c r="E22" s="69"/>
      <c r="F22" s="78"/>
    </row>
    <row r="23" ht="27.75" customHeight="1" spans="1:6">
      <c r="A23" s="68"/>
      <c r="B23" s="69" t="s">
        <v>424</v>
      </c>
      <c r="C23" s="70">
        <v>5</v>
      </c>
      <c r="D23" s="70"/>
      <c r="E23" s="69"/>
      <c r="F23" s="78"/>
    </row>
    <row r="24" ht="27.75" customHeight="1" spans="1:6">
      <c r="A24" s="68"/>
      <c r="B24" s="69" t="s">
        <v>425</v>
      </c>
      <c r="C24" s="70">
        <v>2</v>
      </c>
      <c r="D24" s="79"/>
      <c r="E24" s="69"/>
      <c r="F24" s="78"/>
    </row>
    <row r="25" ht="27.75" customHeight="1" spans="1:6">
      <c r="A25" s="74"/>
      <c r="B25" s="69" t="s">
        <v>426</v>
      </c>
      <c r="C25" s="70">
        <v>3</v>
      </c>
      <c r="D25" s="79"/>
      <c r="E25" s="69"/>
      <c r="F25" s="78"/>
    </row>
    <row r="26" ht="27.75" customHeight="1" spans="1:6">
      <c r="A26" s="74" t="s">
        <v>188</v>
      </c>
      <c r="B26" s="69" t="s">
        <v>189</v>
      </c>
      <c r="C26" s="70">
        <v>11.2013</v>
      </c>
      <c r="D26" s="70">
        <v>9.2</v>
      </c>
      <c r="E26" s="69"/>
      <c r="F26" s="78"/>
    </row>
    <row r="27" ht="27.75" customHeight="1" spans="1:6">
      <c r="A27" s="80" t="s">
        <v>190</v>
      </c>
      <c r="B27" s="81"/>
      <c r="C27" s="70">
        <v>398.6313</v>
      </c>
      <c r="D27" s="70">
        <v>246.41</v>
      </c>
      <c r="E27" s="69"/>
      <c r="F27" s="78"/>
    </row>
    <row r="28" ht="23.25" customHeight="1" spans="1:6">
      <c r="A28" s="82" t="s">
        <v>191</v>
      </c>
      <c r="B28" s="60" t="s">
        <v>175</v>
      </c>
      <c r="C28" s="83">
        <v>1620.3</v>
      </c>
      <c r="D28" s="83">
        <v>1193.6</v>
      </c>
      <c r="E28" s="84"/>
      <c r="F28" s="78"/>
    </row>
    <row r="29" ht="26.25" customHeight="1" spans="1:6">
      <c r="A29" s="85"/>
      <c r="B29" s="86" t="s">
        <v>192</v>
      </c>
      <c r="C29" s="87">
        <v>21</v>
      </c>
      <c r="D29" s="87">
        <v>20</v>
      </c>
      <c r="E29" s="88" t="s">
        <v>193</v>
      </c>
      <c r="F29" s="78"/>
    </row>
    <row r="30" ht="26.25" customHeight="1" spans="1:6">
      <c r="A30" s="85"/>
      <c r="B30" s="86" t="s">
        <v>427</v>
      </c>
      <c r="C30" s="87">
        <v>30</v>
      </c>
      <c r="D30" s="87"/>
      <c r="E30" s="86"/>
      <c r="F30" s="78"/>
    </row>
    <row r="31" ht="26.25" customHeight="1" spans="1:6">
      <c r="A31" s="85"/>
      <c r="B31" s="86" t="s">
        <v>428</v>
      </c>
      <c r="C31" s="87">
        <v>52</v>
      </c>
      <c r="D31" s="87">
        <v>52</v>
      </c>
      <c r="E31" s="89" t="s">
        <v>429</v>
      </c>
      <c r="F31" s="78" t="s">
        <v>430</v>
      </c>
    </row>
    <row r="32" ht="26.25" customHeight="1" spans="1:6">
      <c r="A32" s="85"/>
      <c r="B32" s="89" t="s">
        <v>431</v>
      </c>
      <c r="C32" s="87">
        <v>140</v>
      </c>
      <c r="D32" s="87"/>
      <c r="E32" s="89"/>
      <c r="F32" s="78"/>
    </row>
    <row r="33" ht="26.25" customHeight="1" spans="1:6">
      <c r="A33" s="85"/>
      <c r="B33" s="69" t="s">
        <v>432</v>
      </c>
      <c r="C33" s="70">
        <v>150</v>
      </c>
      <c r="D33" s="70"/>
      <c r="E33" s="69" t="s">
        <v>433</v>
      </c>
      <c r="F33" s="78" t="s">
        <v>434</v>
      </c>
    </row>
    <row r="34" ht="26.25" customHeight="1" spans="1:6">
      <c r="A34" s="85"/>
      <c r="B34" s="86" t="s">
        <v>435</v>
      </c>
      <c r="C34" s="70">
        <v>1100</v>
      </c>
      <c r="D34" s="70">
        <v>1100</v>
      </c>
      <c r="E34" s="89" t="s">
        <v>436</v>
      </c>
      <c r="F34" s="78"/>
    </row>
    <row r="35" ht="26.25" customHeight="1" spans="1:6">
      <c r="A35" s="85"/>
      <c r="B35" s="69" t="s">
        <v>194</v>
      </c>
      <c r="C35" s="70">
        <v>15.6</v>
      </c>
      <c r="D35" s="70">
        <v>15.6</v>
      </c>
      <c r="E35" s="69"/>
      <c r="F35" s="78"/>
    </row>
    <row r="36" ht="31.5" customHeight="1" spans="1:6">
      <c r="A36" s="85"/>
      <c r="B36" s="89" t="s">
        <v>437</v>
      </c>
      <c r="C36" s="87">
        <v>36</v>
      </c>
      <c r="D36" s="87"/>
      <c r="E36" s="89" t="s">
        <v>438</v>
      </c>
      <c r="F36" s="78"/>
    </row>
    <row r="37" ht="25.5" customHeight="1" spans="1:6">
      <c r="A37" s="85"/>
      <c r="B37" s="89" t="s">
        <v>439</v>
      </c>
      <c r="C37" s="87">
        <v>49.7</v>
      </c>
      <c r="D37" s="87"/>
      <c r="E37" s="89" t="s">
        <v>440</v>
      </c>
      <c r="F37" s="78"/>
    </row>
    <row r="38" ht="25.5" customHeight="1" spans="1:6">
      <c r="A38" s="85"/>
      <c r="B38" s="89" t="s">
        <v>196</v>
      </c>
      <c r="C38" s="87">
        <v>6</v>
      </c>
      <c r="D38" s="87">
        <v>6</v>
      </c>
      <c r="E38" s="89" t="s">
        <v>197</v>
      </c>
      <c r="F38" s="78"/>
    </row>
    <row r="39" ht="25.5" customHeight="1" spans="1:6">
      <c r="A39" s="90"/>
      <c r="B39" s="89" t="s">
        <v>441</v>
      </c>
      <c r="C39" s="87">
        <v>20</v>
      </c>
      <c r="D39" s="87"/>
      <c r="E39" s="89" t="s">
        <v>442</v>
      </c>
      <c r="F39" s="78"/>
    </row>
    <row r="40" ht="25.5" customHeight="1" spans="1:6">
      <c r="A40" s="85" t="s">
        <v>198</v>
      </c>
      <c r="B40" s="65" t="s">
        <v>175</v>
      </c>
      <c r="C40" s="91">
        <v>422.27</v>
      </c>
      <c r="D40" s="91">
        <v>267.51</v>
      </c>
      <c r="E40" s="92"/>
      <c r="F40" s="78"/>
    </row>
    <row r="41" ht="25.5" customHeight="1" spans="1:6">
      <c r="A41" s="64" t="s">
        <v>199</v>
      </c>
      <c r="B41" s="69" t="s">
        <v>443</v>
      </c>
      <c r="C41" s="70">
        <v>11</v>
      </c>
      <c r="D41" s="70">
        <v>11</v>
      </c>
      <c r="E41" s="69"/>
      <c r="F41" s="78"/>
    </row>
    <row r="42" ht="25.5" customHeight="1" spans="1:6">
      <c r="A42" s="74"/>
      <c r="B42" s="69" t="s">
        <v>444</v>
      </c>
      <c r="C42" s="70">
        <v>80</v>
      </c>
      <c r="D42" s="70"/>
      <c r="E42" s="69" t="s">
        <v>433</v>
      </c>
      <c r="F42" s="78"/>
    </row>
    <row r="43" ht="25.5" customHeight="1" spans="1:6">
      <c r="A43" s="65" t="s">
        <v>445</v>
      </c>
      <c r="B43" s="69" t="s">
        <v>446</v>
      </c>
      <c r="C43" s="70">
        <v>13.5</v>
      </c>
      <c r="D43" s="70"/>
      <c r="E43" s="69" t="s">
        <v>433</v>
      </c>
      <c r="F43" s="93"/>
    </row>
    <row r="44" ht="33.75" customHeight="1" spans="1:6">
      <c r="A44" s="65" t="s">
        <v>447</v>
      </c>
      <c r="B44" s="69" t="s">
        <v>448</v>
      </c>
      <c r="C44" s="70">
        <v>7.86</v>
      </c>
      <c r="D44" s="70"/>
      <c r="E44" s="69" t="s">
        <v>433</v>
      </c>
      <c r="F44" s="93"/>
    </row>
    <row r="45" ht="28.5" customHeight="1" spans="1:6">
      <c r="A45" s="65" t="s">
        <v>201</v>
      </c>
      <c r="B45" s="69" t="s">
        <v>202</v>
      </c>
      <c r="C45" s="70">
        <v>16.6</v>
      </c>
      <c r="D45" s="70">
        <v>16.6</v>
      </c>
      <c r="E45" s="69" t="s">
        <v>203</v>
      </c>
      <c r="F45" s="78"/>
    </row>
    <row r="46" ht="28.5" customHeight="1" spans="1:6">
      <c r="A46" s="64" t="s">
        <v>204</v>
      </c>
      <c r="B46" s="69" t="s">
        <v>205</v>
      </c>
      <c r="C46" s="70">
        <v>5.8</v>
      </c>
      <c r="D46" s="70">
        <v>5.8</v>
      </c>
      <c r="E46" s="69" t="s">
        <v>203</v>
      </c>
      <c r="F46" s="78"/>
    </row>
    <row r="47" ht="32.25" customHeight="1" spans="1:6">
      <c r="A47" s="74"/>
      <c r="B47" s="69" t="s">
        <v>449</v>
      </c>
      <c r="C47" s="70">
        <v>3.4</v>
      </c>
      <c r="D47" s="70"/>
      <c r="E47" s="94" t="s">
        <v>450</v>
      </c>
      <c r="F47" s="78"/>
    </row>
    <row r="48" ht="27" customHeight="1" spans="1:6">
      <c r="A48" s="65" t="s">
        <v>206</v>
      </c>
      <c r="B48" s="69" t="s">
        <v>451</v>
      </c>
      <c r="C48" s="70">
        <v>152.61</v>
      </c>
      <c r="D48" s="70">
        <v>152.61</v>
      </c>
      <c r="E48" s="95" t="s">
        <v>208</v>
      </c>
      <c r="F48" s="78"/>
    </row>
    <row r="49" ht="27" customHeight="1" spans="1:6">
      <c r="A49" s="65"/>
      <c r="B49" s="69" t="s">
        <v>209</v>
      </c>
      <c r="C49" s="70">
        <v>10.5</v>
      </c>
      <c r="D49" s="70">
        <v>10.5</v>
      </c>
      <c r="E49" s="69" t="s">
        <v>452</v>
      </c>
      <c r="F49" s="78"/>
    </row>
    <row r="50" ht="27" customHeight="1" spans="1:6">
      <c r="A50" s="65"/>
      <c r="B50" s="69" t="s">
        <v>453</v>
      </c>
      <c r="C50" s="70">
        <v>15</v>
      </c>
      <c r="D50" s="70">
        <v>15</v>
      </c>
      <c r="E50" s="69"/>
      <c r="F50" s="78"/>
    </row>
    <row r="51" ht="27" customHeight="1" spans="1:6">
      <c r="A51" s="65"/>
      <c r="B51" s="69" t="s">
        <v>454</v>
      </c>
      <c r="C51" s="70">
        <v>20</v>
      </c>
      <c r="D51" s="70"/>
      <c r="E51" s="69"/>
      <c r="F51" s="78"/>
    </row>
    <row r="52" ht="27" customHeight="1" spans="1:6">
      <c r="A52" s="65"/>
      <c r="B52" s="69" t="s">
        <v>455</v>
      </c>
      <c r="C52" s="70">
        <v>30</v>
      </c>
      <c r="D52" s="70"/>
      <c r="E52" s="69" t="s">
        <v>456</v>
      </c>
      <c r="F52" s="78"/>
    </row>
    <row r="53" ht="26.25" customHeight="1" spans="1:6">
      <c r="A53" s="65" t="s">
        <v>211</v>
      </c>
      <c r="B53" s="69" t="s">
        <v>457</v>
      </c>
      <c r="C53" s="70">
        <v>56</v>
      </c>
      <c r="D53" s="70">
        <v>56</v>
      </c>
      <c r="E53" s="69" t="s">
        <v>458</v>
      </c>
      <c r="F53" s="78"/>
    </row>
    <row r="54" ht="26.25" customHeight="1" spans="1:6">
      <c r="A54" s="96" t="s">
        <v>214</v>
      </c>
      <c r="B54" s="65" t="s">
        <v>175</v>
      </c>
      <c r="C54" s="91">
        <v>382.325</v>
      </c>
      <c r="D54" s="91">
        <v>134.325</v>
      </c>
      <c r="E54" s="69"/>
      <c r="F54" s="78"/>
    </row>
    <row r="55" ht="26.25" customHeight="1" spans="1:6">
      <c r="A55" s="97"/>
      <c r="B55" s="69" t="s">
        <v>459</v>
      </c>
      <c r="C55" s="70">
        <v>200</v>
      </c>
      <c r="D55" s="70"/>
      <c r="E55" s="95" t="s">
        <v>460</v>
      </c>
      <c r="F55" s="78"/>
    </row>
    <row r="56" ht="26.25" customHeight="1" spans="1:6">
      <c r="A56" s="97"/>
      <c r="B56" s="69" t="s">
        <v>215</v>
      </c>
      <c r="C56" s="70">
        <v>109.325</v>
      </c>
      <c r="D56" s="70">
        <v>109.325</v>
      </c>
      <c r="E56" s="69" t="s">
        <v>193</v>
      </c>
      <c r="F56" s="78"/>
    </row>
    <row r="57" ht="26.25" customHeight="1" spans="1:6">
      <c r="A57" s="97"/>
      <c r="B57" s="69" t="s">
        <v>216</v>
      </c>
      <c r="C57" s="70">
        <v>25</v>
      </c>
      <c r="D57" s="70">
        <v>25</v>
      </c>
      <c r="E57" s="69"/>
      <c r="F57" s="78"/>
    </row>
    <row r="58" ht="24.75" customHeight="1" spans="1:6">
      <c r="A58" s="98"/>
      <c r="B58" s="69" t="s">
        <v>461</v>
      </c>
      <c r="C58" s="70">
        <v>48</v>
      </c>
      <c r="D58" s="70"/>
      <c r="E58" s="69"/>
      <c r="F58" s="78"/>
    </row>
    <row r="59" ht="21.95" customHeight="1" spans="1:6">
      <c r="A59" s="96" t="s">
        <v>217</v>
      </c>
      <c r="B59" s="65" t="s">
        <v>175</v>
      </c>
      <c r="C59" s="91">
        <v>44</v>
      </c>
      <c r="D59" s="91">
        <v>26</v>
      </c>
      <c r="E59" s="92"/>
      <c r="F59" s="78"/>
    </row>
    <row r="60" ht="26.25" customHeight="1" spans="1:6">
      <c r="A60" s="97"/>
      <c r="B60" s="69" t="s">
        <v>218</v>
      </c>
      <c r="C60" s="70">
        <v>26</v>
      </c>
      <c r="D60" s="70">
        <v>26</v>
      </c>
      <c r="E60" s="69"/>
      <c r="F60" s="78"/>
    </row>
    <row r="61" ht="43.5" customHeight="1" spans="1:6">
      <c r="A61" s="98"/>
      <c r="B61" s="69" t="s">
        <v>462</v>
      </c>
      <c r="C61" s="70">
        <v>18</v>
      </c>
      <c r="D61" s="70"/>
      <c r="E61" s="69" t="s">
        <v>433</v>
      </c>
      <c r="F61" s="78" t="s">
        <v>434</v>
      </c>
    </row>
    <row r="62" ht="30.75" customHeight="1" spans="1:6">
      <c r="A62" s="99" t="s">
        <v>219</v>
      </c>
      <c r="B62" s="69" t="s">
        <v>463</v>
      </c>
      <c r="C62" s="70">
        <v>45.419</v>
      </c>
      <c r="D62" s="70">
        <v>45.419</v>
      </c>
      <c r="E62" s="95" t="s">
        <v>464</v>
      </c>
      <c r="F62" s="78"/>
    </row>
    <row r="63" ht="28.5" customHeight="1" spans="1:6">
      <c r="A63" s="80" t="s">
        <v>223</v>
      </c>
      <c r="B63" s="69" t="s">
        <v>224</v>
      </c>
      <c r="C63" s="70">
        <v>14.18</v>
      </c>
      <c r="D63" s="70">
        <v>14.18</v>
      </c>
      <c r="E63" s="89" t="s">
        <v>197</v>
      </c>
      <c r="F63" s="78"/>
    </row>
    <row r="64" ht="26.25" customHeight="1" spans="1:6">
      <c r="A64" s="80" t="s">
        <v>225</v>
      </c>
      <c r="B64" s="81"/>
      <c r="C64" s="91">
        <v>2528.494</v>
      </c>
      <c r="D64" s="91">
        <v>1681.034</v>
      </c>
      <c r="E64" s="69"/>
      <c r="F64" s="78"/>
    </row>
    <row r="65" ht="35.25" customHeight="1" spans="1:5">
      <c r="A65" s="100" t="s">
        <v>226</v>
      </c>
      <c r="B65" s="101" t="s">
        <v>175</v>
      </c>
      <c r="C65" s="102">
        <v>4313.59</v>
      </c>
      <c r="D65" s="102">
        <v>4313.54</v>
      </c>
      <c r="E65" s="103"/>
    </row>
    <row r="66" ht="24.75" customHeight="1" spans="1:5">
      <c r="A66" s="60" t="s">
        <v>227</v>
      </c>
      <c r="B66" s="69" t="s">
        <v>228</v>
      </c>
      <c r="C66" s="104">
        <v>4305.54</v>
      </c>
      <c r="D66" s="104">
        <v>4305.54</v>
      </c>
      <c r="E66" s="103" t="s">
        <v>229</v>
      </c>
    </row>
    <row r="67" ht="24.75" customHeight="1" spans="1:5">
      <c r="A67" s="60" t="s">
        <v>230</v>
      </c>
      <c r="B67" s="69" t="s">
        <v>465</v>
      </c>
      <c r="C67" s="104">
        <v>6.55</v>
      </c>
      <c r="D67" s="66">
        <v>8</v>
      </c>
      <c r="E67" s="103" t="s">
        <v>466</v>
      </c>
    </row>
    <row r="68" ht="32.25" customHeight="1" spans="1:5">
      <c r="A68" s="105"/>
      <c r="B68" s="69" t="s">
        <v>467</v>
      </c>
      <c r="C68" s="104">
        <v>1.5</v>
      </c>
      <c r="D68" s="106"/>
      <c r="E68" s="103" t="s">
        <v>466</v>
      </c>
    </row>
    <row r="69" ht="31.5" customHeight="1" spans="1:5">
      <c r="A69" s="100" t="s">
        <v>233</v>
      </c>
      <c r="B69" s="69" t="s">
        <v>234</v>
      </c>
      <c r="C69" s="104">
        <v>100</v>
      </c>
      <c r="D69" s="104">
        <v>100</v>
      </c>
      <c r="E69" s="103" t="s">
        <v>468</v>
      </c>
    </row>
    <row r="70" ht="107.25" customHeight="1" spans="1:5">
      <c r="A70" s="100" t="s">
        <v>236</v>
      </c>
      <c r="B70" s="101" t="s">
        <v>175</v>
      </c>
      <c r="C70" s="102">
        <v>671.68</v>
      </c>
      <c r="D70" s="102">
        <v>311.68</v>
      </c>
      <c r="E70" s="103"/>
    </row>
    <row r="71" ht="84.75" customHeight="1" spans="1:5">
      <c r="A71" s="60" t="s">
        <v>237</v>
      </c>
      <c r="B71" s="69" t="s">
        <v>238</v>
      </c>
      <c r="C71" s="104">
        <v>545</v>
      </c>
      <c r="D71" s="104">
        <v>185</v>
      </c>
      <c r="E71" s="107" t="s">
        <v>469</v>
      </c>
    </row>
    <row r="72" ht="26.25" customHeight="1" spans="1:5">
      <c r="A72" s="105"/>
      <c r="B72" s="89" t="s">
        <v>470</v>
      </c>
      <c r="C72" s="104">
        <v>100</v>
      </c>
      <c r="D72" s="104">
        <v>100</v>
      </c>
      <c r="E72" s="107" t="s">
        <v>471</v>
      </c>
    </row>
    <row r="73" ht="30.75" customHeight="1" spans="1:5">
      <c r="A73" s="101" t="s">
        <v>245</v>
      </c>
      <c r="B73" s="89" t="s">
        <v>246</v>
      </c>
      <c r="C73" s="104">
        <v>20.68</v>
      </c>
      <c r="D73" s="104">
        <v>20.68</v>
      </c>
      <c r="E73" s="107" t="s">
        <v>247</v>
      </c>
    </row>
    <row r="74" ht="28.5" customHeight="1" spans="1:5">
      <c r="A74" s="101" t="s">
        <v>248</v>
      </c>
      <c r="B74" s="89" t="s">
        <v>472</v>
      </c>
      <c r="C74" s="87">
        <v>6</v>
      </c>
      <c r="D74" s="87">
        <v>6</v>
      </c>
      <c r="E74" s="103" t="s">
        <v>466</v>
      </c>
    </row>
    <row r="75" ht="26.25" customHeight="1" spans="1:5">
      <c r="A75" s="100" t="s">
        <v>250</v>
      </c>
      <c r="B75" s="101" t="s">
        <v>175</v>
      </c>
      <c r="C75" s="108">
        <v>136</v>
      </c>
      <c r="D75" s="108">
        <v>111.2</v>
      </c>
      <c r="E75" s="103"/>
    </row>
    <row r="76" ht="26.25" customHeight="1" spans="1:5">
      <c r="A76" s="101" t="s">
        <v>251</v>
      </c>
      <c r="B76" s="103" t="s">
        <v>252</v>
      </c>
      <c r="C76" s="87">
        <v>58</v>
      </c>
      <c r="D76" s="87">
        <v>58</v>
      </c>
      <c r="E76" s="103" t="s">
        <v>253</v>
      </c>
    </row>
    <row r="77" ht="34.5" customHeight="1" spans="1:5">
      <c r="A77" s="101" t="s">
        <v>254</v>
      </c>
      <c r="B77" s="89" t="s">
        <v>255</v>
      </c>
      <c r="C77" s="87">
        <v>30</v>
      </c>
      <c r="D77" s="87">
        <v>30</v>
      </c>
      <c r="E77" s="109"/>
    </row>
    <row r="78" ht="26.25" customHeight="1" spans="1:5">
      <c r="A78" s="101" t="s">
        <v>256</v>
      </c>
      <c r="B78" s="89" t="s">
        <v>257</v>
      </c>
      <c r="C78" s="87">
        <v>19.2</v>
      </c>
      <c r="D78" s="87">
        <v>19.2</v>
      </c>
      <c r="E78" s="89" t="s">
        <v>473</v>
      </c>
    </row>
    <row r="79" ht="24.75" customHeight="1" spans="1:5">
      <c r="A79" s="101" t="s">
        <v>256</v>
      </c>
      <c r="B79" s="89" t="s">
        <v>474</v>
      </c>
      <c r="C79" s="87">
        <v>10</v>
      </c>
      <c r="D79" s="87"/>
      <c r="E79" s="89" t="s">
        <v>473</v>
      </c>
    </row>
    <row r="80" ht="26.25" customHeight="1" spans="1:5">
      <c r="A80" s="101" t="s">
        <v>259</v>
      </c>
      <c r="B80" s="89" t="s">
        <v>255</v>
      </c>
      <c r="C80" s="87">
        <v>18.8</v>
      </c>
      <c r="D80" s="87">
        <v>4</v>
      </c>
      <c r="E80" s="109"/>
    </row>
    <row r="81" ht="24.75" customHeight="1" spans="1:5">
      <c r="A81" s="100" t="s">
        <v>260</v>
      </c>
      <c r="B81" s="89" t="s">
        <v>261</v>
      </c>
      <c r="C81" s="87">
        <v>160</v>
      </c>
      <c r="D81" s="87">
        <v>160</v>
      </c>
      <c r="E81" s="89" t="s">
        <v>473</v>
      </c>
    </row>
    <row r="82" ht="27" customHeight="1" spans="1:5">
      <c r="A82" s="100" t="s">
        <v>262</v>
      </c>
      <c r="B82" s="101" t="s">
        <v>175</v>
      </c>
      <c r="C82" s="108">
        <v>30.72</v>
      </c>
      <c r="D82" s="108">
        <v>30.72</v>
      </c>
      <c r="E82" s="89"/>
    </row>
    <row r="83" ht="28.5" customHeight="1" spans="1:5">
      <c r="A83" s="101" t="s">
        <v>263</v>
      </c>
      <c r="B83" s="86" t="s">
        <v>264</v>
      </c>
      <c r="C83" s="87">
        <v>22</v>
      </c>
      <c r="D83" s="87">
        <v>22</v>
      </c>
      <c r="E83" s="103" t="s">
        <v>466</v>
      </c>
    </row>
    <row r="84" ht="28.5" customHeight="1" spans="1:5">
      <c r="A84" s="101" t="s">
        <v>265</v>
      </c>
      <c r="B84" s="86" t="s">
        <v>266</v>
      </c>
      <c r="C84" s="87">
        <v>8.72</v>
      </c>
      <c r="D84" s="87">
        <v>8.72</v>
      </c>
      <c r="E84" s="103" t="s">
        <v>466</v>
      </c>
    </row>
    <row r="85" ht="28.5" customHeight="1" spans="1:5">
      <c r="A85" s="100" t="s">
        <v>475</v>
      </c>
      <c r="B85" s="89" t="s">
        <v>306</v>
      </c>
      <c r="C85" s="87">
        <v>50</v>
      </c>
      <c r="D85" s="87"/>
      <c r="E85" s="89" t="s">
        <v>473</v>
      </c>
    </row>
    <row r="86" ht="28.5" customHeight="1" spans="1:5">
      <c r="A86" s="100" t="s">
        <v>476</v>
      </c>
      <c r="B86" s="89" t="s">
        <v>477</v>
      </c>
      <c r="C86" s="87">
        <v>14</v>
      </c>
      <c r="D86" s="87"/>
      <c r="E86" s="89"/>
    </row>
    <row r="87" ht="26.25" customHeight="1" spans="1:5">
      <c r="A87" s="100" t="s">
        <v>478</v>
      </c>
      <c r="B87" s="89" t="s">
        <v>479</v>
      </c>
      <c r="C87" s="87">
        <v>6</v>
      </c>
      <c r="D87" s="87"/>
      <c r="E87" s="89"/>
    </row>
    <row r="88" ht="26.25" customHeight="1" spans="1:5">
      <c r="A88" s="110" t="s">
        <v>267</v>
      </c>
      <c r="B88" s="101" t="s">
        <v>175</v>
      </c>
      <c r="C88" s="87">
        <v>103</v>
      </c>
      <c r="D88" s="87">
        <v>15</v>
      </c>
      <c r="E88" s="103"/>
    </row>
    <row r="89" ht="26.25" customHeight="1" spans="1:5">
      <c r="A89" s="110"/>
      <c r="B89" s="86" t="s">
        <v>268</v>
      </c>
      <c r="C89" s="87">
        <v>15</v>
      </c>
      <c r="D89" s="87">
        <v>15</v>
      </c>
      <c r="E89" s="89" t="s">
        <v>473</v>
      </c>
    </row>
    <row r="90" ht="26.25" customHeight="1" spans="1:5">
      <c r="A90" s="110"/>
      <c r="B90" s="86" t="s">
        <v>480</v>
      </c>
      <c r="C90" s="87">
        <v>88</v>
      </c>
      <c r="D90" s="87"/>
      <c r="E90" s="89" t="s">
        <v>473</v>
      </c>
    </row>
    <row r="91" ht="34.5" customHeight="1" spans="1:5">
      <c r="A91" s="82" t="s">
        <v>269</v>
      </c>
      <c r="B91" s="101" t="s">
        <v>175</v>
      </c>
      <c r="C91" s="87">
        <f>SUM(C92:C94)</f>
        <v>267.02</v>
      </c>
      <c r="D91" s="87">
        <f>SUM(D92:D94)</f>
        <v>267.02</v>
      </c>
      <c r="E91" s="89"/>
    </row>
    <row r="92" ht="39" customHeight="1" spans="1:5">
      <c r="A92" s="85"/>
      <c r="B92" s="89" t="s">
        <v>481</v>
      </c>
      <c r="C92" s="87">
        <v>51.6</v>
      </c>
      <c r="D92" s="87">
        <v>51.6</v>
      </c>
      <c r="E92" s="89" t="s">
        <v>482</v>
      </c>
    </row>
    <row r="93" ht="47.25" customHeight="1" spans="1:5">
      <c r="A93" s="85"/>
      <c r="B93" s="89" t="s">
        <v>483</v>
      </c>
      <c r="C93" s="87">
        <v>75.42</v>
      </c>
      <c r="D93" s="87">
        <v>75.42</v>
      </c>
      <c r="E93" s="89" t="s">
        <v>484</v>
      </c>
    </row>
    <row r="94" ht="27" customHeight="1" spans="1:5">
      <c r="A94" s="90"/>
      <c r="B94" s="89" t="s">
        <v>485</v>
      </c>
      <c r="C94" s="87">
        <v>140</v>
      </c>
      <c r="D94" s="87">
        <v>140</v>
      </c>
      <c r="E94" s="89" t="s">
        <v>484</v>
      </c>
    </row>
    <row r="95" ht="39.75" customHeight="1" spans="1:5">
      <c r="A95" s="90" t="s">
        <v>272</v>
      </c>
      <c r="B95" s="89" t="s">
        <v>273</v>
      </c>
      <c r="C95" s="87">
        <v>21.4</v>
      </c>
      <c r="D95" s="87">
        <v>21.4</v>
      </c>
      <c r="E95" s="89" t="s">
        <v>486</v>
      </c>
    </row>
    <row r="96" ht="28.5" customHeight="1" spans="1:5">
      <c r="A96" s="111" t="s">
        <v>277</v>
      </c>
      <c r="B96" s="112"/>
      <c r="C96" s="108">
        <v>5797.99</v>
      </c>
      <c r="D96" s="108">
        <v>5255.14</v>
      </c>
      <c r="E96" s="113"/>
    </row>
    <row r="97" ht="27.75" customHeight="1" spans="1:5">
      <c r="A97" s="100" t="s">
        <v>278</v>
      </c>
      <c r="B97" s="101" t="s">
        <v>175</v>
      </c>
      <c r="C97" s="87">
        <v>4099.77</v>
      </c>
      <c r="D97" s="87">
        <v>558</v>
      </c>
      <c r="E97" s="113"/>
    </row>
    <row r="98" ht="49.5" customHeight="1" spans="1:5">
      <c r="A98" s="101" t="s">
        <v>279</v>
      </c>
      <c r="B98" s="114" t="s">
        <v>280</v>
      </c>
      <c r="C98" s="87">
        <v>1100</v>
      </c>
      <c r="D98" s="115"/>
      <c r="E98" s="114" t="s">
        <v>193</v>
      </c>
    </row>
    <row r="99" ht="23.25" customHeight="1" spans="1:5">
      <c r="A99" s="60" t="s">
        <v>279</v>
      </c>
      <c r="B99" s="114" t="s">
        <v>281</v>
      </c>
      <c r="C99" s="87">
        <v>600</v>
      </c>
      <c r="D99" s="115"/>
      <c r="E99" s="114" t="s">
        <v>282</v>
      </c>
    </row>
    <row r="100" ht="28.5" customHeight="1" spans="1:5">
      <c r="A100" s="116"/>
      <c r="B100" s="114" t="s">
        <v>487</v>
      </c>
      <c r="C100" s="104">
        <v>20</v>
      </c>
      <c r="D100" s="87"/>
      <c r="E100" s="86"/>
    </row>
    <row r="101" ht="27" customHeight="1" spans="1:5">
      <c r="A101" s="105"/>
      <c r="B101" s="114" t="s">
        <v>283</v>
      </c>
      <c r="C101" s="87">
        <v>218</v>
      </c>
      <c r="D101" s="115">
        <v>218</v>
      </c>
      <c r="E101" s="114" t="s">
        <v>284</v>
      </c>
    </row>
    <row r="102" ht="27" customHeight="1" spans="1:5">
      <c r="A102" s="101" t="s">
        <v>285</v>
      </c>
      <c r="B102" s="114" t="s">
        <v>286</v>
      </c>
      <c r="C102" s="87">
        <v>1372</v>
      </c>
      <c r="D102" s="115">
        <v>300</v>
      </c>
      <c r="E102" s="114" t="s">
        <v>488</v>
      </c>
    </row>
    <row r="103" ht="27" customHeight="1" spans="1:5">
      <c r="A103" s="101" t="s">
        <v>288</v>
      </c>
      <c r="B103" s="114" t="s">
        <v>289</v>
      </c>
      <c r="C103" s="87">
        <v>372.9</v>
      </c>
      <c r="D103" s="115">
        <v>40</v>
      </c>
      <c r="E103" s="114" t="s">
        <v>193</v>
      </c>
    </row>
    <row r="104" ht="27" customHeight="1" spans="1:5">
      <c r="A104" s="101" t="s">
        <v>489</v>
      </c>
      <c r="B104" s="114" t="s">
        <v>490</v>
      </c>
      <c r="C104" s="117">
        <v>30</v>
      </c>
      <c r="D104" s="87"/>
      <c r="E104" s="113"/>
    </row>
    <row r="105" ht="31.5" customHeight="1" spans="1:5">
      <c r="A105" s="101" t="s">
        <v>491</v>
      </c>
      <c r="B105" s="114" t="s">
        <v>492</v>
      </c>
      <c r="C105" s="117">
        <v>306.87</v>
      </c>
      <c r="D105" s="115"/>
      <c r="E105" s="114"/>
    </row>
    <row r="106" ht="28.5" customHeight="1" spans="1:5">
      <c r="A106" s="101" t="s">
        <v>493</v>
      </c>
      <c r="B106" s="114" t="s">
        <v>494</v>
      </c>
      <c r="C106" s="117">
        <v>80</v>
      </c>
      <c r="D106" s="115"/>
      <c r="E106" s="114"/>
    </row>
    <row r="107" ht="33" customHeight="1" spans="1:5">
      <c r="A107" s="100" t="s">
        <v>290</v>
      </c>
      <c r="B107" s="118" t="s">
        <v>175</v>
      </c>
      <c r="C107" s="117">
        <v>113.442</v>
      </c>
      <c r="D107" s="117">
        <v>28.442</v>
      </c>
      <c r="E107" s="86"/>
    </row>
    <row r="108" ht="34.5" customHeight="1" spans="1:5">
      <c r="A108" s="101" t="s">
        <v>291</v>
      </c>
      <c r="B108" s="114" t="s">
        <v>495</v>
      </c>
      <c r="C108" s="117">
        <v>10</v>
      </c>
      <c r="D108" s="87"/>
      <c r="E108" s="86" t="s">
        <v>193</v>
      </c>
    </row>
    <row r="109" ht="31.5" customHeight="1" spans="1:5">
      <c r="A109" s="101" t="s">
        <v>291</v>
      </c>
      <c r="B109" s="114" t="s">
        <v>496</v>
      </c>
      <c r="C109" s="117">
        <v>10</v>
      </c>
      <c r="D109" s="87"/>
      <c r="E109" s="89" t="s">
        <v>497</v>
      </c>
    </row>
    <row r="110" ht="30.75" customHeight="1" spans="1:5">
      <c r="A110" s="101" t="s">
        <v>291</v>
      </c>
      <c r="B110" s="114" t="s">
        <v>293</v>
      </c>
      <c r="C110" s="117">
        <v>14.95</v>
      </c>
      <c r="D110" s="87">
        <v>14.95</v>
      </c>
      <c r="E110" s="89" t="s">
        <v>253</v>
      </c>
    </row>
    <row r="111" ht="28.5" customHeight="1" spans="1:5">
      <c r="A111" s="101" t="s">
        <v>291</v>
      </c>
      <c r="B111" s="114" t="s">
        <v>498</v>
      </c>
      <c r="C111" s="117">
        <v>5</v>
      </c>
      <c r="D111" s="87"/>
      <c r="E111" s="89" t="s">
        <v>497</v>
      </c>
    </row>
    <row r="112" ht="29.25" customHeight="1" spans="1:5">
      <c r="A112" s="101" t="s">
        <v>291</v>
      </c>
      <c r="B112" s="114" t="s">
        <v>294</v>
      </c>
      <c r="C112" s="117">
        <v>13.492</v>
      </c>
      <c r="D112" s="87">
        <v>13.492</v>
      </c>
      <c r="E112" s="86"/>
    </row>
    <row r="113" ht="29.25" customHeight="1" spans="1:5">
      <c r="A113" s="101" t="s">
        <v>295</v>
      </c>
      <c r="B113" s="114" t="s">
        <v>296</v>
      </c>
      <c r="C113" s="117">
        <v>60</v>
      </c>
      <c r="D113" s="87"/>
      <c r="E113" s="86" t="s">
        <v>499</v>
      </c>
    </row>
    <row r="114" ht="29.25" customHeight="1" spans="1:5">
      <c r="A114" s="100" t="s">
        <v>297</v>
      </c>
      <c r="B114" s="114" t="s">
        <v>298</v>
      </c>
      <c r="C114" s="117">
        <v>20</v>
      </c>
      <c r="D114" s="87">
        <v>15</v>
      </c>
      <c r="E114" s="113"/>
    </row>
    <row r="115" ht="29.25" customHeight="1" spans="1:5">
      <c r="A115" s="100" t="s">
        <v>301</v>
      </c>
      <c r="B115" s="118" t="s">
        <v>175</v>
      </c>
      <c r="C115" s="117">
        <v>221.7</v>
      </c>
      <c r="D115" s="117">
        <v>198.9</v>
      </c>
      <c r="E115" s="113"/>
    </row>
    <row r="116" ht="29.25" customHeight="1" spans="1:5">
      <c r="A116" s="101" t="s">
        <v>302</v>
      </c>
      <c r="B116" s="114" t="s">
        <v>303</v>
      </c>
      <c r="C116" s="117">
        <v>23.5</v>
      </c>
      <c r="D116" s="87">
        <v>23.5</v>
      </c>
      <c r="E116" s="113"/>
    </row>
    <row r="117" ht="31.5" customHeight="1" spans="1:5">
      <c r="A117" s="101" t="s">
        <v>302</v>
      </c>
      <c r="B117" s="114" t="s">
        <v>304</v>
      </c>
      <c r="C117" s="117">
        <v>135.4</v>
      </c>
      <c r="D117" s="87">
        <v>135.4</v>
      </c>
      <c r="E117" s="113" t="s">
        <v>305</v>
      </c>
    </row>
    <row r="118" ht="29.25" customHeight="1" spans="1:5">
      <c r="A118" s="101" t="s">
        <v>302</v>
      </c>
      <c r="B118" s="114" t="s">
        <v>500</v>
      </c>
      <c r="C118" s="117">
        <v>45</v>
      </c>
      <c r="D118" s="87">
        <v>30</v>
      </c>
      <c r="E118" s="113" t="s">
        <v>193</v>
      </c>
    </row>
    <row r="119" ht="29.25" customHeight="1" spans="1:5">
      <c r="A119" s="101" t="s">
        <v>308</v>
      </c>
      <c r="B119" s="114" t="s">
        <v>309</v>
      </c>
      <c r="C119" s="117">
        <v>17.8</v>
      </c>
      <c r="D119" s="87">
        <v>10</v>
      </c>
      <c r="E119" s="109" t="s">
        <v>501</v>
      </c>
    </row>
    <row r="120" ht="27.75" customHeight="1" spans="1:5">
      <c r="A120" s="82" t="s">
        <v>311</v>
      </c>
      <c r="B120" s="118" t="s">
        <v>175</v>
      </c>
      <c r="C120" s="117">
        <v>69.75</v>
      </c>
      <c r="D120" s="117">
        <v>69.75</v>
      </c>
      <c r="E120" s="113"/>
    </row>
    <row r="121" ht="27.75" customHeight="1" spans="1:5">
      <c r="A121" s="85"/>
      <c r="B121" s="114" t="s">
        <v>502</v>
      </c>
      <c r="C121" s="117">
        <v>59.75</v>
      </c>
      <c r="D121" s="87">
        <v>59.75</v>
      </c>
      <c r="E121" s="113"/>
    </row>
    <row r="122" ht="28.5" customHeight="1" spans="1:5">
      <c r="A122" s="90"/>
      <c r="B122" s="114" t="s">
        <v>503</v>
      </c>
      <c r="C122" s="117">
        <v>10</v>
      </c>
      <c r="D122" s="87">
        <v>10</v>
      </c>
      <c r="E122" s="113" t="s">
        <v>313</v>
      </c>
    </row>
    <row r="123" ht="28.5" customHeight="1" spans="1:5">
      <c r="A123" s="100" t="s">
        <v>314</v>
      </c>
      <c r="B123" s="114" t="s">
        <v>315</v>
      </c>
      <c r="C123" s="117">
        <v>35.6</v>
      </c>
      <c r="D123" s="87">
        <v>30</v>
      </c>
      <c r="E123" s="113" t="s">
        <v>316</v>
      </c>
    </row>
    <row r="124" ht="32.25" customHeight="1" spans="1:5">
      <c r="A124" s="100" t="s">
        <v>504</v>
      </c>
      <c r="B124" s="114" t="s">
        <v>505</v>
      </c>
      <c r="C124" s="117">
        <v>42.64</v>
      </c>
      <c r="D124" s="87"/>
      <c r="E124" s="113"/>
    </row>
    <row r="125" ht="26.25" customHeight="1" spans="1:5">
      <c r="A125" s="111" t="s">
        <v>317</v>
      </c>
      <c r="B125" s="112"/>
      <c r="C125" s="117">
        <v>4602.902</v>
      </c>
      <c r="D125" s="117">
        <v>900.092</v>
      </c>
      <c r="E125" s="113"/>
    </row>
    <row r="126" ht="65.25" customHeight="1" spans="1:5">
      <c r="A126" s="119" t="s">
        <v>318</v>
      </c>
      <c r="B126" s="120" t="s">
        <v>175</v>
      </c>
      <c r="C126" s="117">
        <v>2844.99</v>
      </c>
      <c r="D126" s="117">
        <v>2829.71</v>
      </c>
      <c r="E126" s="67"/>
    </row>
    <row r="127" ht="38.25" customHeight="1" spans="1:5">
      <c r="A127" s="63" t="s">
        <v>319</v>
      </c>
      <c r="B127" s="121" t="s">
        <v>506</v>
      </c>
      <c r="C127" s="79">
        <v>107.98</v>
      </c>
      <c r="D127" s="70">
        <v>107.98</v>
      </c>
      <c r="E127" s="122" t="s">
        <v>507</v>
      </c>
    </row>
    <row r="128" ht="29.25" customHeight="1" spans="1:5">
      <c r="A128" s="123"/>
      <c r="B128" s="121" t="s">
        <v>508</v>
      </c>
      <c r="C128" s="79">
        <v>15.28</v>
      </c>
      <c r="D128" s="70"/>
      <c r="E128" s="122" t="s">
        <v>509</v>
      </c>
    </row>
    <row r="129" ht="29.25" customHeight="1" spans="1:5">
      <c r="A129" s="123"/>
      <c r="B129" s="121" t="s">
        <v>322</v>
      </c>
      <c r="C129" s="79">
        <v>289.71</v>
      </c>
      <c r="D129" s="79">
        <v>289.71</v>
      </c>
      <c r="E129" s="122" t="s">
        <v>323</v>
      </c>
    </row>
    <row r="130" ht="27" customHeight="1" spans="1:5">
      <c r="A130" s="123"/>
      <c r="B130" s="121" t="s">
        <v>324</v>
      </c>
      <c r="C130" s="79">
        <v>145.25</v>
      </c>
      <c r="D130" s="79">
        <v>145.25</v>
      </c>
      <c r="E130" s="122"/>
    </row>
    <row r="131" ht="54.75" customHeight="1" spans="1:5">
      <c r="A131" s="123"/>
      <c r="B131" s="121" t="s">
        <v>510</v>
      </c>
      <c r="C131" s="124">
        <v>106.77</v>
      </c>
      <c r="D131" s="70">
        <v>106.77</v>
      </c>
      <c r="E131" s="122" t="s">
        <v>511</v>
      </c>
    </row>
    <row r="132" ht="26.25" customHeight="1" spans="1:5">
      <c r="A132" s="125"/>
      <c r="B132" s="121" t="s">
        <v>325</v>
      </c>
      <c r="C132" s="79">
        <v>1256</v>
      </c>
      <c r="D132" s="79">
        <v>1256</v>
      </c>
      <c r="E132" s="122" t="s">
        <v>326</v>
      </c>
    </row>
    <row r="133" ht="26.25" customHeight="1" spans="1:5">
      <c r="A133" s="63" t="s">
        <v>327</v>
      </c>
      <c r="B133" s="121" t="s">
        <v>328</v>
      </c>
      <c r="C133" s="79">
        <v>230</v>
      </c>
      <c r="D133" s="70">
        <v>230</v>
      </c>
      <c r="E133" s="126" t="s">
        <v>512</v>
      </c>
    </row>
    <row r="134" ht="26.25" customHeight="1" spans="1:5">
      <c r="A134" s="123"/>
      <c r="B134" s="121" t="s">
        <v>330</v>
      </c>
      <c r="C134" s="79">
        <v>574</v>
      </c>
      <c r="D134" s="70">
        <v>574</v>
      </c>
      <c r="E134" s="127"/>
    </row>
    <row r="135" ht="32.25" customHeight="1" spans="1:5">
      <c r="A135" s="123"/>
      <c r="B135" s="121" t="s">
        <v>331</v>
      </c>
      <c r="C135" s="79">
        <v>3</v>
      </c>
      <c r="D135" s="70">
        <v>3</v>
      </c>
      <c r="E135" s="127"/>
    </row>
    <row r="136" ht="33.75" customHeight="1" spans="1:5">
      <c r="A136" s="123"/>
      <c r="B136" s="121" t="s">
        <v>332</v>
      </c>
      <c r="C136" s="79">
        <v>-566</v>
      </c>
      <c r="D136" s="70">
        <v>-566</v>
      </c>
      <c r="E136" s="127" t="s">
        <v>513</v>
      </c>
    </row>
    <row r="137" ht="35.25" customHeight="1" spans="1:5">
      <c r="A137" s="125"/>
      <c r="B137" s="121" t="s">
        <v>514</v>
      </c>
      <c r="C137" s="79">
        <v>673</v>
      </c>
      <c r="D137" s="70">
        <v>673</v>
      </c>
      <c r="E137" s="127" t="s">
        <v>515</v>
      </c>
    </row>
    <row r="138" ht="30.75" customHeight="1" spans="1:5">
      <c r="A138" s="128" t="s">
        <v>335</v>
      </c>
      <c r="B138" s="121" t="s">
        <v>336</v>
      </c>
      <c r="C138" s="79">
        <v>10</v>
      </c>
      <c r="D138" s="70">
        <v>10</v>
      </c>
      <c r="E138" s="122" t="s">
        <v>516</v>
      </c>
    </row>
    <row r="139" ht="30" customHeight="1" spans="1:5">
      <c r="A139" s="119" t="s">
        <v>338</v>
      </c>
      <c r="B139" s="121" t="s">
        <v>339</v>
      </c>
      <c r="C139" s="79">
        <v>90</v>
      </c>
      <c r="D139" s="87">
        <v>90</v>
      </c>
      <c r="E139" s="122" t="s">
        <v>406</v>
      </c>
    </row>
    <row r="140" ht="27.75" customHeight="1" spans="1:5">
      <c r="A140" s="119" t="s">
        <v>341</v>
      </c>
      <c r="B140" s="121" t="s">
        <v>342</v>
      </c>
      <c r="C140" s="79">
        <v>100</v>
      </c>
      <c r="D140" s="87">
        <v>100</v>
      </c>
      <c r="E140" s="122"/>
    </row>
    <row r="141" ht="27.75" customHeight="1" spans="1:5">
      <c r="A141" s="129" t="s">
        <v>344</v>
      </c>
      <c r="B141" s="120" t="s">
        <v>175</v>
      </c>
      <c r="C141" s="130">
        <v>157.65</v>
      </c>
      <c r="D141" s="130">
        <v>157.65</v>
      </c>
      <c r="E141" s="131"/>
    </row>
    <row r="142" ht="27.75" customHeight="1" spans="1:5">
      <c r="A142" s="61" t="s">
        <v>344</v>
      </c>
      <c r="B142" s="132" t="s">
        <v>345</v>
      </c>
      <c r="C142" s="130">
        <v>52.04</v>
      </c>
      <c r="D142" s="87">
        <v>52.04</v>
      </c>
      <c r="E142" s="131" t="s">
        <v>346</v>
      </c>
    </row>
    <row r="143" ht="27.75" customHeight="1" spans="1:5">
      <c r="A143" s="133"/>
      <c r="B143" s="134" t="s">
        <v>347</v>
      </c>
      <c r="C143" s="79">
        <v>85.61</v>
      </c>
      <c r="D143" s="87">
        <v>85.61</v>
      </c>
      <c r="E143" s="135"/>
    </row>
    <row r="144" ht="32.25" customHeight="1" spans="1:5">
      <c r="A144" s="136"/>
      <c r="B144" s="134" t="s">
        <v>348</v>
      </c>
      <c r="C144" s="79">
        <v>20</v>
      </c>
      <c r="D144" s="87">
        <v>20</v>
      </c>
      <c r="E144" s="137"/>
    </row>
    <row r="145" ht="22.5" customHeight="1" spans="1:5">
      <c r="A145" s="138" t="s">
        <v>349</v>
      </c>
      <c r="B145" s="103" t="s">
        <v>352</v>
      </c>
      <c r="C145" s="79">
        <v>40</v>
      </c>
      <c r="D145" s="87">
        <v>40</v>
      </c>
      <c r="E145" s="122" t="s">
        <v>350</v>
      </c>
    </row>
    <row r="146" ht="29.25" customHeight="1" spans="1:5">
      <c r="A146" s="139" t="s">
        <v>356</v>
      </c>
      <c r="B146" s="120" t="s">
        <v>175</v>
      </c>
      <c r="C146" s="79">
        <v>17.21</v>
      </c>
      <c r="D146" s="79">
        <v>12.21</v>
      </c>
      <c r="E146" s="137"/>
    </row>
    <row r="147" ht="33.75" customHeight="1" spans="1:5">
      <c r="A147" s="140"/>
      <c r="B147" s="103" t="s">
        <v>357</v>
      </c>
      <c r="C147" s="79">
        <v>2.21</v>
      </c>
      <c r="D147" s="87">
        <v>2.21</v>
      </c>
      <c r="E147" s="122" t="s">
        <v>358</v>
      </c>
    </row>
    <row r="148" ht="30.75" customHeight="1" spans="1:5">
      <c r="A148" s="141"/>
      <c r="B148" s="88" t="s">
        <v>359</v>
      </c>
      <c r="C148" s="79">
        <v>15</v>
      </c>
      <c r="D148" s="87">
        <v>10</v>
      </c>
      <c r="E148" s="122" t="s">
        <v>360</v>
      </c>
    </row>
    <row r="149" ht="46.5" customHeight="1" spans="1:5">
      <c r="A149" s="142" t="s">
        <v>361</v>
      </c>
      <c r="B149" s="143"/>
      <c r="C149" s="79">
        <v>3249.85</v>
      </c>
      <c r="D149" s="79">
        <v>3229.57</v>
      </c>
      <c r="E149" s="122"/>
    </row>
    <row r="150" ht="33.75" customHeight="1" spans="1:5">
      <c r="A150" s="143" t="s">
        <v>362</v>
      </c>
      <c r="B150" s="121" t="s">
        <v>363</v>
      </c>
      <c r="C150" s="79">
        <v>18.4</v>
      </c>
      <c r="D150" s="87">
        <v>18.4</v>
      </c>
      <c r="E150" s="122" t="s">
        <v>364</v>
      </c>
    </row>
    <row r="151" ht="33.75" customHeight="1" spans="1:5">
      <c r="A151" s="144" t="s">
        <v>367</v>
      </c>
      <c r="B151" s="121" t="s">
        <v>368</v>
      </c>
      <c r="C151" s="79">
        <v>8</v>
      </c>
      <c r="D151" s="87">
        <v>8</v>
      </c>
      <c r="E151" s="122" t="s">
        <v>517</v>
      </c>
    </row>
    <row r="152" ht="41.25" customHeight="1" spans="1:5">
      <c r="A152" s="145"/>
      <c r="B152" s="121" t="s">
        <v>369</v>
      </c>
      <c r="C152" s="79">
        <v>1.56</v>
      </c>
      <c r="D152" s="87">
        <v>1.56</v>
      </c>
      <c r="E152" s="122" t="s">
        <v>197</v>
      </c>
    </row>
    <row r="153" ht="39" customHeight="1" spans="1:5">
      <c r="A153" s="143" t="s">
        <v>370</v>
      </c>
      <c r="B153" s="121" t="s">
        <v>518</v>
      </c>
      <c r="C153" s="79">
        <v>2.92</v>
      </c>
      <c r="D153" s="87">
        <v>2.92</v>
      </c>
      <c r="E153" s="122" t="s">
        <v>197</v>
      </c>
    </row>
    <row r="154" ht="33.75" customHeight="1" spans="1:5">
      <c r="A154" s="143" t="s">
        <v>372</v>
      </c>
      <c r="B154" s="121" t="s">
        <v>373</v>
      </c>
      <c r="C154" s="79">
        <v>12.1</v>
      </c>
      <c r="D154" s="87">
        <v>12.1</v>
      </c>
      <c r="E154" s="122" t="s">
        <v>197</v>
      </c>
    </row>
    <row r="155" ht="38.25" customHeight="1" spans="1:5">
      <c r="A155" s="143" t="s">
        <v>374</v>
      </c>
      <c r="B155" s="121" t="s">
        <v>519</v>
      </c>
      <c r="C155" s="79">
        <v>28.95</v>
      </c>
      <c r="D155" s="87">
        <v>28.95</v>
      </c>
      <c r="E155" s="122" t="s">
        <v>197</v>
      </c>
    </row>
    <row r="156" ht="35.25" customHeight="1" spans="1:5">
      <c r="A156" s="143" t="s">
        <v>376</v>
      </c>
      <c r="B156" s="121" t="s">
        <v>520</v>
      </c>
      <c r="C156" s="79">
        <v>44.11</v>
      </c>
      <c r="D156" s="87">
        <v>44.11</v>
      </c>
      <c r="E156" s="122" t="s">
        <v>197</v>
      </c>
    </row>
    <row r="157" ht="33.75" customHeight="1" spans="1:5">
      <c r="A157" s="146" t="s">
        <v>378</v>
      </c>
      <c r="B157" s="121" t="s">
        <v>521</v>
      </c>
      <c r="C157" s="79">
        <v>11.88</v>
      </c>
      <c r="D157" s="87">
        <v>11.88</v>
      </c>
      <c r="E157" s="122" t="s">
        <v>197</v>
      </c>
    </row>
    <row r="158" ht="33.75" customHeight="1" spans="1:5">
      <c r="A158" s="143" t="s">
        <v>380</v>
      </c>
      <c r="B158" s="121" t="s">
        <v>381</v>
      </c>
      <c r="C158" s="79">
        <v>5.8</v>
      </c>
      <c r="D158" s="87">
        <v>5.8</v>
      </c>
      <c r="E158" s="122" t="s">
        <v>197</v>
      </c>
    </row>
    <row r="159" ht="33.75" customHeight="1" spans="1:5">
      <c r="A159" s="100" t="s">
        <v>382</v>
      </c>
      <c r="B159" s="121" t="s">
        <v>383</v>
      </c>
      <c r="C159" s="79">
        <v>4000</v>
      </c>
      <c r="D159" s="79">
        <v>4000</v>
      </c>
      <c r="E159" s="122" t="s">
        <v>384</v>
      </c>
    </row>
    <row r="160" ht="30" customHeight="1" spans="1:5">
      <c r="A160" s="100" t="s">
        <v>385</v>
      </c>
      <c r="B160" s="121" t="s">
        <v>386</v>
      </c>
      <c r="C160" s="79">
        <v>5432.15</v>
      </c>
      <c r="D160" s="79">
        <v>5432.15</v>
      </c>
      <c r="E160" s="122" t="s">
        <v>229</v>
      </c>
    </row>
    <row r="161" ht="37.5" customHeight="1" spans="1:5">
      <c r="A161" s="100" t="s">
        <v>385</v>
      </c>
      <c r="B161" s="121" t="s">
        <v>387</v>
      </c>
      <c r="C161" s="79">
        <v>800</v>
      </c>
      <c r="D161" s="79">
        <v>800</v>
      </c>
      <c r="E161" s="122"/>
    </row>
    <row r="162" ht="49.5" customHeight="1" spans="1:5">
      <c r="A162" s="100" t="s">
        <v>385</v>
      </c>
      <c r="B162" s="121" t="s">
        <v>388</v>
      </c>
      <c r="C162" s="79">
        <v>3500</v>
      </c>
      <c r="D162" s="79">
        <v>3500</v>
      </c>
      <c r="E162" s="122"/>
    </row>
    <row r="163" ht="52.5" customHeight="1" spans="1:5">
      <c r="A163" s="100" t="s">
        <v>385</v>
      </c>
      <c r="B163" s="147" t="s">
        <v>522</v>
      </c>
      <c r="C163" s="79">
        <v>4047</v>
      </c>
      <c r="D163" s="79">
        <v>4047</v>
      </c>
      <c r="E163" s="122" t="s">
        <v>229</v>
      </c>
    </row>
    <row r="164" ht="30" customHeight="1" spans="1:5">
      <c r="A164" s="142" t="s">
        <v>393</v>
      </c>
      <c r="B164" s="143"/>
      <c r="C164" s="79">
        <v>17912.87</v>
      </c>
      <c r="D164" s="79">
        <v>17912.87</v>
      </c>
      <c r="E164" s="122"/>
    </row>
    <row r="165" ht="27" customHeight="1" spans="1:5">
      <c r="A165" s="142" t="s">
        <v>394</v>
      </c>
      <c r="B165" s="143"/>
      <c r="C165" s="79">
        <v>34490.7373</v>
      </c>
      <c r="D165" s="79">
        <v>29225.116</v>
      </c>
      <c r="E165" s="122"/>
    </row>
  </sheetData>
  <mergeCells count="34">
    <mergeCell ref="A1:E1"/>
    <mergeCell ref="A2:B2"/>
    <mergeCell ref="A27:B27"/>
    <mergeCell ref="A64:B64"/>
    <mergeCell ref="A96:B96"/>
    <mergeCell ref="A125:B125"/>
    <mergeCell ref="A149:B149"/>
    <mergeCell ref="A164:B164"/>
    <mergeCell ref="A165:B165"/>
    <mergeCell ref="A4:A12"/>
    <mergeCell ref="A16:A19"/>
    <mergeCell ref="A22:A25"/>
    <mergeCell ref="A28:A39"/>
    <mergeCell ref="A41:A42"/>
    <mergeCell ref="A46:A47"/>
    <mergeCell ref="A48:A52"/>
    <mergeCell ref="A54:A58"/>
    <mergeCell ref="A59:A61"/>
    <mergeCell ref="A67:A68"/>
    <mergeCell ref="A71:A72"/>
    <mergeCell ref="A88:A90"/>
    <mergeCell ref="A91:A94"/>
    <mergeCell ref="A99:A101"/>
    <mergeCell ref="A120:A122"/>
    <mergeCell ref="A127:A132"/>
    <mergeCell ref="A133:A137"/>
    <mergeCell ref="A142:A144"/>
    <mergeCell ref="A146:A148"/>
    <mergeCell ref="A151:A152"/>
    <mergeCell ref="D5:D11"/>
    <mergeCell ref="D67:D68"/>
    <mergeCell ref="E129:E130"/>
    <mergeCell ref="E133:E134"/>
    <mergeCell ref="E142:E144"/>
  </mergeCells>
  <pageMargins left="0.472222222222222" right="0.314583333333333" top="0.432638888888889" bottom="0.314583333333333" header="0.236111111111111" footer="0.156944444444444"/>
  <pageSetup paperSize="9" orientation="portrait" horizontalDpi="200" verticalDpi="300"/>
  <headerFooter alignWithMargins="0" scaleWithDoc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19" workbookViewId="0">
      <selection activeCell="H24" sqref="H24"/>
    </sheetView>
  </sheetViews>
  <sheetFormatPr defaultColWidth="9" defaultRowHeight="14.25" outlineLevelCol="4"/>
  <cols>
    <col min="1" max="1" width="17.375" customWidth="1"/>
    <col min="2" max="2" width="22.25" customWidth="1"/>
    <col min="3" max="3" width="9.625" customWidth="1"/>
    <col min="4" max="4" width="9.75" customWidth="1"/>
    <col min="5" max="5" width="29.125" customWidth="1"/>
  </cols>
  <sheetData>
    <row r="1" ht="30" customHeight="1" spans="1:5">
      <c r="A1" s="34" t="s">
        <v>160</v>
      </c>
      <c r="B1" s="34"/>
      <c r="C1" s="34"/>
      <c r="D1" s="34"/>
      <c r="E1" s="34"/>
    </row>
    <row r="2" ht="22.5" customHeight="1" spans="1:5">
      <c r="A2" s="35">
        <v>42676</v>
      </c>
      <c r="B2" s="35"/>
      <c r="C2" s="36"/>
      <c r="D2" s="37"/>
      <c r="E2" s="38" t="s">
        <v>161</v>
      </c>
    </row>
    <row r="3" ht="33.75" customHeight="1" spans="1:5">
      <c r="A3" s="39" t="s">
        <v>145</v>
      </c>
      <c r="B3" s="39" t="s">
        <v>162</v>
      </c>
      <c r="C3" s="40" t="s">
        <v>163</v>
      </c>
      <c r="D3" s="40" t="s">
        <v>164</v>
      </c>
      <c r="E3" s="41" t="s">
        <v>15</v>
      </c>
    </row>
    <row r="4" ht="36.75" customHeight="1" spans="1:5">
      <c r="A4" s="42" t="s">
        <v>380</v>
      </c>
      <c r="B4" s="43" t="s">
        <v>523</v>
      </c>
      <c r="C4" s="44">
        <v>35</v>
      </c>
      <c r="D4" s="44">
        <v>20</v>
      </c>
      <c r="E4" s="43" t="s">
        <v>524</v>
      </c>
    </row>
    <row r="5" ht="44.25" customHeight="1" spans="1:5">
      <c r="A5" s="42" t="s">
        <v>525</v>
      </c>
      <c r="B5" s="43" t="s">
        <v>523</v>
      </c>
      <c r="C5" s="44">
        <v>27</v>
      </c>
      <c r="D5" s="44">
        <v>15</v>
      </c>
      <c r="E5" s="43" t="s">
        <v>526</v>
      </c>
    </row>
    <row r="6" ht="43.5" customHeight="1" spans="1:5">
      <c r="A6" s="42" t="s">
        <v>527</v>
      </c>
      <c r="B6" s="43" t="s">
        <v>523</v>
      </c>
      <c r="C6" s="44">
        <v>60</v>
      </c>
      <c r="D6" s="44">
        <v>30</v>
      </c>
      <c r="E6" s="43" t="s">
        <v>528</v>
      </c>
    </row>
    <row r="7" ht="43.5" customHeight="1" spans="1:5">
      <c r="A7" s="42" t="s">
        <v>529</v>
      </c>
      <c r="B7" s="43" t="s">
        <v>523</v>
      </c>
      <c r="C7" s="44">
        <v>30</v>
      </c>
      <c r="D7" s="44">
        <v>15</v>
      </c>
      <c r="E7" s="43" t="s">
        <v>524</v>
      </c>
    </row>
    <row r="8" ht="43.5" customHeight="1" spans="1:5">
      <c r="A8" s="42" t="s">
        <v>530</v>
      </c>
      <c r="B8" s="43" t="s">
        <v>523</v>
      </c>
      <c r="C8" s="44">
        <v>22</v>
      </c>
      <c r="D8" s="44">
        <v>20</v>
      </c>
      <c r="E8" s="43" t="s">
        <v>524</v>
      </c>
    </row>
    <row r="9" ht="43.5" customHeight="1" spans="1:5">
      <c r="A9" s="42" t="s">
        <v>531</v>
      </c>
      <c r="B9" s="43" t="s">
        <v>523</v>
      </c>
      <c r="C9" s="44">
        <v>30</v>
      </c>
      <c r="D9" s="44">
        <v>20</v>
      </c>
      <c r="E9" s="43" t="s">
        <v>524</v>
      </c>
    </row>
    <row r="10" ht="41.25" customHeight="1" spans="1:5">
      <c r="A10" s="42" t="s">
        <v>532</v>
      </c>
      <c r="B10" s="43" t="s">
        <v>523</v>
      </c>
      <c r="C10" s="44">
        <v>40</v>
      </c>
      <c r="D10" s="44">
        <v>20</v>
      </c>
      <c r="E10" s="43" t="s">
        <v>533</v>
      </c>
    </row>
    <row r="11" ht="59.25" customHeight="1" spans="1:5">
      <c r="A11" s="42" t="s">
        <v>376</v>
      </c>
      <c r="B11" s="43" t="s">
        <v>523</v>
      </c>
      <c r="C11" s="44">
        <v>45</v>
      </c>
      <c r="D11" s="44">
        <v>25</v>
      </c>
      <c r="E11" s="43" t="s">
        <v>534</v>
      </c>
    </row>
    <row r="12" ht="59.25" customHeight="1" spans="1:5">
      <c r="A12" s="42" t="s">
        <v>535</v>
      </c>
      <c r="B12" s="43" t="s">
        <v>536</v>
      </c>
      <c r="C12" s="44">
        <v>90</v>
      </c>
      <c r="D12" s="44">
        <v>15</v>
      </c>
      <c r="E12" s="43" t="s">
        <v>537</v>
      </c>
    </row>
    <row r="13" ht="36.75" customHeight="1" spans="1:5">
      <c r="A13" s="42" t="s">
        <v>538</v>
      </c>
      <c r="B13" s="43" t="s">
        <v>523</v>
      </c>
      <c r="C13" s="44">
        <v>65</v>
      </c>
      <c r="D13" s="44">
        <v>15</v>
      </c>
      <c r="E13" s="43" t="s">
        <v>539</v>
      </c>
    </row>
    <row r="14" ht="36" customHeight="1" spans="1:5">
      <c r="A14" s="42" t="s">
        <v>540</v>
      </c>
      <c r="B14" s="43" t="s">
        <v>523</v>
      </c>
      <c r="C14" s="44">
        <v>30</v>
      </c>
      <c r="D14" s="44">
        <v>15</v>
      </c>
      <c r="E14" s="43" t="s">
        <v>541</v>
      </c>
    </row>
    <row r="15" ht="36" customHeight="1" spans="1:5">
      <c r="A15" s="42" t="s">
        <v>372</v>
      </c>
      <c r="B15" s="43" t="s">
        <v>542</v>
      </c>
      <c r="C15" s="44">
        <v>10</v>
      </c>
      <c r="D15" s="44">
        <v>10</v>
      </c>
      <c r="E15" s="43" t="s">
        <v>543</v>
      </c>
    </row>
    <row r="16" ht="54" customHeight="1" spans="1:5">
      <c r="A16" s="42" t="s">
        <v>544</v>
      </c>
      <c r="B16" s="43" t="s">
        <v>523</v>
      </c>
      <c r="C16" s="44">
        <v>30</v>
      </c>
      <c r="D16" s="44">
        <v>10</v>
      </c>
      <c r="E16" s="43" t="s">
        <v>545</v>
      </c>
    </row>
    <row r="17" ht="38.25" customHeight="1" spans="1:5">
      <c r="A17" s="42" t="s">
        <v>546</v>
      </c>
      <c r="B17" s="43" t="s">
        <v>523</v>
      </c>
      <c r="C17" s="44">
        <v>28</v>
      </c>
      <c r="D17" s="44">
        <v>20</v>
      </c>
      <c r="E17" s="43" t="s">
        <v>524</v>
      </c>
    </row>
    <row r="18" ht="36.75" customHeight="1" spans="1:5">
      <c r="A18" s="42" t="s">
        <v>547</v>
      </c>
      <c r="B18" s="43" t="s">
        <v>523</v>
      </c>
      <c r="C18" s="44">
        <v>55</v>
      </c>
      <c r="D18" s="45">
        <v>15</v>
      </c>
      <c r="E18" s="46" t="s">
        <v>548</v>
      </c>
    </row>
    <row r="19" ht="31.5" customHeight="1" spans="1:5">
      <c r="A19" s="47" t="s">
        <v>370</v>
      </c>
      <c r="B19" s="43" t="s">
        <v>175</v>
      </c>
      <c r="C19" s="44">
        <v>70</v>
      </c>
      <c r="D19" s="44">
        <v>50</v>
      </c>
      <c r="E19" s="48"/>
    </row>
    <row r="20" ht="31.5" customHeight="1" spans="1:5">
      <c r="A20" s="49"/>
      <c r="B20" s="43" t="s">
        <v>549</v>
      </c>
      <c r="C20" s="44">
        <v>10</v>
      </c>
      <c r="D20" s="45">
        <v>10</v>
      </c>
      <c r="E20" s="46" t="s">
        <v>550</v>
      </c>
    </row>
    <row r="21" ht="47.25" customHeight="1" spans="1:5">
      <c r="A21" s="50"/>
      <c r="B21" s="43" t="s">
        <v>551</v>
      </c>
      <c r="C21" s="44">
        <v>60</v>
      </c>
      <c r="D21" s="45">
        <v>40</v>
      </c>
      <c r="E21" s="46" t="s">
        <v>552</v>
      </c>
    </row>
    <row r="22" ht="33.75" customHeight="1" spans="1:5">
      <c r="A22" s="47" t="s">
        <v>553</v>
      </c>
      <c r="B22" s="43" t="s">
        <v>175</v>
      </c>
      <c r="C22" s="44">
        <v>106</v>
      </c>
      <c r="D22" s="44">
        <v>56</v>
      </c>
      <c r="E22" s="48"/>
    </row>
    <row r="23" ht="77.25" customHeight="1" spans="1:5">
      <c r="A23" s="49"/>
      <c r="B23" s="43" t="s">
        <v>554</v>
      </c>
      <c r="C23" s="44">
        <v>100</v>
      </c>
      <c r="D23" s="45">
        <v>50</v>
      </c>
      <c r="E23" s="46" t="s">
        <v>555</v>
      </c>
    </row>
    <row r="24" ht="30.75" customHeight="1" spans="1:5">
      <c r="A24" s="49"/>
      <c r="B24" s="43" t="s">
        <v>556</v>
      </c>
      <c r="C24" s="44">
        <v>10</v>
      </c>
      <c r="D24" s="45">
        <v>10</v>
      </c>
      <c r="E24" s="46"/>
    </row>
    <row r="25" ht="47.25" customHeight="1" spans="1:5">
      <c r="A25" s="50"/>
      <c r="B25" s="43" t="s">
        <v>557</v>
      </c>
      <c r="C25" s="44">
        <v>6</v>
      </c>
      <c r="D25" s="45">
        <v>6</v>
      </c>
      <c r="E25" s="46" t="s">
        <v>558</v>
      </c>
    </row>
    <row r="26" ht="32.25" customHeight="1" spans="1:5">
      <c r="A26" s="42" t="s">
        <v>559</v>
      </c>
      <c r="B26" s="43" t="s">
        <v>523</v>
      </c>
      <c r="C26" s="44">
        <v>50</v>
      </c>
      <c r="D26" s="45">
        <v>15</v>
      </c>
      <c r="E26" s="43" t="s">
        <v>524</v>
      </c>
    </row>
    <row r="27" ht="32.25" customHeight="1" spans="1:5">
      <c r="A27" s="42" t="s">
        <v>560</v>
      </c>
      <c r="B27" s="43" t="s">
        <v>523</v>
      </c>
      <c r="C27" s="44">
        <v>50</v>
      </c>
      <c r="D27" s="45">
        <v>10</v>
      </c>
      <c r="E27" s="43" t="s">
        <v>524</v>
      </c>
    </row>
    <row r="28" ht="36.75" customHeight="1" spans="1:5">
      <c r="A28" s="51" t="s">
        <v>561</v>
      </c>
      <c r="B28" s="52"/>
      <c r="C28" s="53">
        <v>873</v>
      </c>
      <c r="D28" s="53">
        <v>396</v>
      </c>
      <c r="E28" s="48"/>
    </row>
  </sheetData>
  <mergeCells count="5">
    <mergeCell ref="A1:E1"/>
    <mergeCell ref="A2:B2"/>
    <mergeCell ref="A28:B28"/>
    <mergeCell ref="A19:A21"/>
    <mergeCell ref="A22:A25"/>
  </mergeCells>
  <pageMargins left="0.511805555555556" right="0.393055555555556" top="0.511805555555556" bottom="0.432638888888889" header="0.314583333333333" footer="0.314583333333333"/>
  <pageSetup paperSize="9" orientation="portrait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opLeftCell="A4" workbookViewId="0">
      <selection activeCell="D14" sqref="D14"/>
    </sheetView>
  </sheetViews>
  <sheetFormatPr defaultColWidth="9" defaultRowHeight="14.25" outlineLevelCol="4"/>
  <cols>
    <col min="1" max="1" width="14" customWidth="1"/>
    <col min="2" max="2" width="31.75" customWidth="1"/>
    <col min="3" max="3" width="10.875" customWidth="1"/>
    <col min="4" max="4" width="10.625" customWidth="1"/>
    <col min="5" max="5" width="20.5" customWidth="1"/>
  </cols>
  <sheetData>
    <row r="1" ht="22.5" spans="1:5">
      <c r="A1" s="18" t="s">
        <v>160</v>
      </c>
      <c r="B1" s="18"/>
      <c r="C1" s="18"/>
      <c r="D1" s="18"/>
      <c r="E1" s="18"/>
    </row>
    <row r="2" ht="21.75" customHeight="1" spans="1:5">
      <c r="A2" s="19">
        <v>42676</v>
      </c>
      <c r="B2" s="19"/>
      <c r="C2" s="20"/>
      <c r="D2" s="21"/>
      <c r="E2" s="22" t="s">
        <v>161</v>
      </c>
    </row>
    <row r="3" ht="39" customHeight="1" spans="1:5">
      <c r="A3" s="23" t="s">
        <v>145</v>
      </c>
      <c r="B3" s="23" t="s">
        <v>162</v>
      </c>
      <c r="C3" s="24" t="s">
        <v>163</v>
      </c>
      <c r="D3" s="24" t="s">
        <v>164</v>
      </c>
      <c r="E3" s="25" t="s">
        <v>15</v>
      </c>
    </row>
    <row r="4" ht="31.5" customHeight="1" spans="1:5">
      <c r="A4" s="26" t="s">
        <v>562</v>
      </c>
      <c r="B4" s="27" t="s">
        <v>175</v>
      </c>
      <c r="C4" s="27">
        <v>34</v>
      </c>
      <c r="D4" s="27">
        <v>34</v>
      </c>
      <c r="E4" s="27"/>
    </row>
    <row r="5" ht="31.5" customHeight="1" spans="1:5">
      <c r="A5" s="28"/>
      <c r="B5" s="29" t="s">
        <v>523</v>
      </c>
      <c r="C5" s="27">
        <v>15</v>
      </c>
      <c r="D5" s="27">
        <v>15</v>
      </c>
      <c r="E5" s="29" t="s">
        <v>563</v>
      </c>
    </row>
    <row r="6" ht="33.75" customHeight="1" spans="1:5">
      <c r="A6" s="30"/>
      <c r="B6" s="29" t="s">
        <v>564</v>
      </c>
      <c r="C6" s="27">
        <v>16.1</v>
      </c>
      <c r="D6" s="27">
        <v>16.1</v>
      </c>
      <c r="E6" s="29" t="s">
        <v>565</v>
      </c>
    </row>
    <row r="7" ht="31.5" customHeight="1" spans="1:5">
      <c r="A7" s="26" t="s">
        <v>566</v>
      </c>
      <c r="B7" s="27" t="s">
        <v>175</v>
      </c>
      <c r="C7" s="27">
        <f>SUM(C8:C9)</f>
        <v>60.6</v>
      </c>
      <c r="D7" s="27">
        <f>SUM(D8:D9)</f>
        <v>42.6</v>
      </c>
      <c r="E7" s="29"/>
    </row>
    <row r="8" ht="31.5" customHeight="1" spans="1:5">
      <c r="A8" s="28"/>
      <c r="B8" s="29" t="s">
        <v>523</v>
      </c>
      <c r="C8" s="27">
        <v>48</v>
      </c>
      <c r="D8" s="27">
        <v>30</v>
      </c>
      <c r="E8" s="29" t="s">
        <v>567</v>
      </c>
    </row>
    <row r="9" ht="31.5" customHeight="1" spans="1:5">
      <c r="A9" s="30"/>
      <c r="B9" s="29" t="s">
        <v>564</v>
      </c>
      <c r="C9" s="27">
        <v>12.6</v>
      </c>
      <c r="D9" s="27">
        <v>12.6</v>
      </c>
      <c r="E9" s="29" t="s">
        <v>568</v>
      </c>
    </row>
    <row r="10" ht="40.5" customHeight="1" spans="1:5">
      <c r="A10" s="26" t="s">
        <v>569</v>
      </c>
      <c r="B10" s="29" t="s">
        <v>523</v>
      </c>
      <c r="C10" s="27">
        <v>10</v>
      </c>
      <c r="D10" s="31">
        <v>10</v>
      </c>
      <c r="E10" s="29"/>
    </row>
    <row r="11" ht="29.25" customHeight="1" spans="1:5">
      <c r="A11" s="26" t="s">
        <v>570</v>
      </c>
      <c r="B11" s="27" t="s">
        <v>175</v>
      </c>
      <c r="C11" s="27">
        <v>29.1</v>
      </c>
      <c r="D11" s="27">
        <v>29.1</v>
      </c>
      <c r="E11" s="29"/>
    </row>
    <row r="12" ht="36" customHeight="1" spans="1:5">
      <c r="A12" s="28"/>
      <c r="B12" s="29" t="s">
        <v>564</v>
      </c>
      <c r="C12" s="27">
        <v>19.1</v>
      </c>
      <c r="D12" s="27">
        <v>19.1</v>
      </c>
      <c r="E12" s="29" t="s">
        <v>571</v>
      </c>
    </row>
    <row r="13" ht="30.75" customHeight="1" spans="1:5">
      <c r="A13" s="30"/>
      <c r="B13" s="29" t="s">
        <v>523</v>
      </c>
      <c r="C13" s="27">
        <v>10</v>
      </c>
      <c r="D13" s="31">
        <v>10</v>
      </c>
      <c r="E13" s="29"/>
    </row>
    <row r="14" ht="38.25" customHeight="1" spans="1:5">
      <c r="A14" s="26" t="s">
        <v>572</v>
      </c>
      <c r="B14" s="29" t="s">
        <v>523</v>
      </c>
      <c r="C14" s="27">
        <v>10</v>
      </c>
      <c r="D14" s="31">
        <v>10</v>
      </c>
      <c r="E14" s="29"/>
    </row>
    <row r="15" ht="34.5" customHeight="1" spans="1:5">
      <c r="A15" s="26" t="s">
        <v>573</v>
      </c>
      <c r="B15" s="27" t="s">
        <v>175</v>
      </c>
      <c r="C15" s="27">
        <v>58.97</v>
      </c>
      <c r="D15" s="27">
        <v>58.97</v>
      </c>
      <c r="E15" s="29"/>
    </row>
    <row r="16" ht="33.75" customHeight="1" spans="1:5">
      <c r="A16" s="28"/>
      <c r="B16" s="29" t="s">
        <v>523</v>
      </c>
      <c r="C16" s="27">
        <v>10</v>
      </c>
      <c r="D16" s="31">
        <v>10</v>
      </c>
      <c r="E16" s="29"/>
    </row>
    <row r="17" ht="39" customHeight="1" spans="1:5">
      <c r="A17" s="30"/>
      <c r="B17" s="29" t="s">
        <v>564</v>
      </c>
      <c r="C17" s="27">
        <v>48.97</v>
      </c>
      <c r="D17" s="31">
        <v>48.97</v>
      </c>
      <c r="E17" s="29" t="s">
        <v>574</v>
      </c>
    </row>
    <row r="18" ht="33" customHeight="1" spans="1:5">
      <c r="A18" s="26" t="s">
        <v>575</v>
      </c>
      <c r="B18" s="29" t="s">
        <v>523</v>
      </c>
      <c r="C18" s="27">
        <v>10</v>
      </c>
      <c r="D18" s="31">
        <v>10</v>
      </c>
      <c r="E18" s="29"/>
    </row>
    <row r="19" ht="33.75" customHeight="1" spans="1:5">
      <c r="A19" s="32" t="s">
        <v>576</v>
      </c>
      <c r="B19" s="33"/>
      <c r="C19" s="27">
        <v>222.67</v>
      </c>
      <c r="D19" s="27">
        <v>204.67</v>
      </c>
      <c r="E19" s="29"/>
    </row>
  </sheetData>
  <mergeCells count="7">
    <mergeCell ref="A1:E1"/>
    <mergeCell ref="A2:B2"/>
    <mergeCell ref="A19:B19"/>
    <mergeCell ref="A4:A6"/>
    <mergeCell ref="A7:A9"/>
    <mergeCell ref="A11:A13"/>
    <mergeCell ref="A15:A17"/>
  </mergeCells>
  <pageMargins left="0.459722222222222" right="0.419444444444444" top="0.5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H10" sqref="H10"/>
    </sheetView>
  </sheetViews>
  <sheetFormatPr defaultColWidth="9" defaultRowHeight="14.25" outlineLevelCol="7"/>
  <cols>
    <col min="1" max="1" width="18.125" customWidth="1"/>
    <col min="2" max="2" width="11" customWidth="1"/>
    <col min="3" max="4" width="14.625" customWidth="1"/>
    <col min="5" max="5" width="15.75" customWidth="1"/>
    <col min="6" max="6" width="16.125" customWidth="1"/>
    <col min="7" max="7" width="15.5" customWidth="1"/>
    <col min="8" max="8" width="17.125" customWidth="1"/>
  </cols>
  <sheetData>
    <row r="1" ht="25.5" spans="1:8">
      <c r="A1" s="1" t="s">
        <v>577</v>
      </c>
      <c r="B1" s="1"/>
      <c r="C1" s="1"/>
      <c r="D1" s="1"/>
      <c r="E1" s="1"/>
      <c r="F1" s="1"/>
      <c r="G1" s="1"/>
      <c r="H1" s="1"/>
    </row>
    <row r="2" ht="47.25" customHeight="1" spans="1:8">
      <c r="A2" s="2">
        <v>43049</v>
      </c>
      <c r="B2" s="3"/>
      <c r="C2" s="3"/>
      <c r="D2" s="3"/>
      <c r="E2" s="3"/>
      <c r="F2" s="3"/>
      <c r="G2" s="3"/>
      <c r="H2" s="4" t="s">
        <v>578</v>
      </c>
    </row>
    <row r="3" ht="39" customHeight="1" spans="1:8">
      <c r="A3" s="5" t="s">
        <v>579</v>
      </c>
      <c r="B3" s="5" t="s">
        <v>580</v>
      </c>
      <c r="C3" s="5" t="s">
        <v>581</v>
      </c>
      <c r="D3" s="5"/>
      <c r="E3" s="5"/>
      <c r="F3" s="5" t="s">
        <v>582</v>
      </c>
      <c r="G3" s="5"/>
      <c r="H3" s="6" t="s">
        <v>583</v>
      </c>
    </row>
    <row r="4" ht="39" customHeight="1" spans="1:8">
      <c r="A4" s="5"/>
      <c r="B4" s="5"/>
      <c r="C4" s="5" t="s">
        <v>584</v>
      </c>
      <c r="D4" s="6" t="s">
        <v>585</v>
      </c>
      <c r="E4" s="5" t="s">
        <v>586</v>
      </c>
      <c r="F4" s="5" t="s">
        <v>587</v>
      </c>
      <c r="G4" s="5" t="s">
        <v>588</v>
      </c>
      <c r="H4" s="6"/>
    </row>
    <row r="5" ht="39" customHeight="1" spans="1:8">
      <c r="A5" s="7" t="s">
        <v>589</v>
      </c>
      <c r="B5" s="8">
        <f>SUM(C5:G5)</f>
        <v>349500</v>
      </c>
      <c r="C5" s="9">
        <v>300000</v>
      </c>
      <c r="D5" s="9">
        <v>3500</v>
      </c>
      <c r="E5" s="9">
        <v>630</v>
      </c>
      <c r="F5" s="9">
        <v>32370</v>
      </c>
      <c r="G5" s="9">
        <v>13000</v>
      </c>
      <c r="H5" s="10"/>
    </row>
    <row r="6" ht="39" customHeight="1" spans="1:8">
      <c r="A6" s="11" t="s">
        <v>590</v>
      </c>
      <c r="B6" s="8">
        <f t="shared" ref="B6:B11" si="0">SUM(C6:G6)</f>
        <v>51000</v>
      </c>
      <c r="C6" s="12">
        <v>51000</v>
      </c>
      <c r="D6" s="8"/>
      <c r="E6" s="8"/>
      <c r="F6" s="8"/>
      <c r="G6" s="8"/>
      <c r="H6" s="13"/>
    </row>
    <row r="7" ht="39" customHeight="1" spans="1:8">
      <c r="A7" s="11" t="s">
        <v>591</v>
      </c>
      <c r="B7" s="8">
        <f t="shared" si="0"/>
        <v>22000</v>
      </c>
      <c r="C7" s="8"/>
      <c r="D7" s="8"/>
      <c r="E7" s="8"/>
      <c r="F7" s="8">
        <v>22000</v>
      </c>
      <c r="G7" s="8"/>
      <c r="H7" s="14"/>
    </row>
    <row r="8" ht="39" customHeight="1" spans="1:8">
      <c r="A8" s="11" t="s">
        <v>592</v>
      </c>
      <c r="B8" s="8">
        <f t="shared" si="0"/>
        <v>422500</v>
      </c>
      <c r="C8" s="8">
        <f>SUM(C5:C7)</f>
        <v>351000</v>
      </c>
      <c r="D8" s="8">
        <f>SUM(D5:D7)</f>
        <v>3500</v>
      </c>
      <c r="E8" s="8">
        <f>SUM(E5:E7)</f>
        <v>630</v>
      </c>
      <c r="F8" s="8">
        <f>SUM(F5:F7)</f>
        <v>54370</v>
      </c>
      <c r="G8" s="8">
        <f>SUM(G5:G7)</f>
        <v>13000</v>
      </c>
      <c r="H8" s="13"/>
    </row>
    <row r="9" ht="39" customHeight="1" spans="1:8">
      <c r="A9" s="11" t="s">
        <v>593</v>
      </c>
      <c r="B9" s="8">
        <f t="shared" si="0"/>
        <v>346000</v>
      </c>
      <c r="C9" s="8">
        <v>277500</v>
      </c>
      <c r="D9" s="8">
        <v>5000</v>
      </c>
      <c r="E9" s="8">
        <v>2730</v>
      </c>
      <c r="F9" s="8">
        <v>47770</v>
      </c>
      <c r="G9" s="8">
        <v>13000</v>
      </c>
      <c r="H9" s="13"/>
    </row>
    <row r="10" ht="39" customHeight="1" spans="1:8">
      <c r="A10" s="11" t="s">
        <v>594</v>
      </c>
      <c r="B10" s="8">
        <f t="shared" si="0"/>
        <v>422500</v>
      </c>
      <c r="C10" s="8">
        <v>351000</v>
      </c>
      <c r="D10" s="8">
        <v>3500</v>
      </c>
      <c r="E10" s="8">
        <v>630</v>
      </c>
      <c r="F10" s="8">
        <v>54370</v>
      </c>
      <c r="G10" s="8">
        <v>13000</v>
      </c>
      <c r="H10" s="13"/>
    </row>
    <row r="11" ht="39" customHeight="1" spans="1:8">
      <c r="A11" s="11" t="s">
        <v>595</v>
      </c>
      <c r="B11" s="8">
        <f t="shared" si="0"/>
        <v>0</v>
      </c>
      <c r="C11" s="8"/>
      <c r="D11" s="8"/>
      <c r="E11" s="8"/>
      <c r="F11" s="8"/>
      <c r="G11" s="8"/>
      <c r="H11" s="13"/>
    </row>
    <row r="12" ht="39" customHeight="1" spans="1:8">
      <c r="A12" s="15" t="s">
        <v>596</v>
      </c>
      <c r="B12" s="16">
        <f>B8-B9-B11</f>
        <v>76500</v>
      </c>
      <c r="C12" s="17" t="s">
        <v>597</v>
      </c>
      <c r="D12" s="17" t="s">
        <v>598</v>
      </c>
      <c r="E12" s="17" t="s">
        <v>599</v>
      </c>
      <c r="F12" s="17" t="s">
        <v>600</v>
      </c>
      <c r="G12" s="7"/>
      <c r="H12" s="7"/>
    </row>
  </sheetData>
  <mergeCells count="5">
    <mergeCell ref="A1:H1"/>
    <mergeCell ref="C3:E3"/>
    <mergeCell ref="F3:G3"/>
    <mergeCell ref="A3:A4"/>
    <mergeCell ref="B3:B4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9" sqref="K19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上级补助</vt:lpstr>
      <vt:lpstr>专户结余</vt:lpstr>
      <vt:lpstr>贺区长定</vt:lpstr>
      <vt:lpstr>专项10.23</vt:lpstr>
      <vt:lpstr>专项上报</vt:lpstr>
      <vt:lpstr>乡镇</vt:lpstr>
      <vt:lpstr>办事处</vt:lpstr>
      <vt:lpstr>财力测算表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2016-10-19T07:59:00Z</dcterms:created>
  <cp:lastPrinted>2017-11-21T08:05:00Z</cp:lastPrinted>
  <dcterms:modified xsi:type="dcterms:W3CDTF">2017-12-11T08:00:15Z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