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1"/>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Sheet1" sheetId="16" r:id="rId16"/>
  </sheets>
  <definedNames>
    <definedName name="_xlnm.Print_Area" localSheetId="11">'表10-部门决算项目经费支出表'!$A$1:$D$14</definedName>
    <definedName name="_xlnm.Print_Area" localSheetId="12">'表11-部门决算政府采购（资产配置、购买服务）支出表'!$A$1:$N$14</definedName>
    <definedName name="_xlnm.Print_Area" localSheetId="13">'表12-部门决算一般公共预算拨款“三公”经费及会议培训费表'!$A$1:$AL$16</definedName>
    <definedName name="_xlnm.Print_Area" localSheetId="2">'表1-部门决算收支总表'!$A$1:$F$45</definedName>
    <definedName name="_xlnm.Print_Area" localSheetId="3">'表2-部门决算收入总表'!$A$1:$R$13</definedName>
    <definedName name="_xlnm.Print_Area" localSheetId="4">'表3-部门决算支出总表'!$A$1:$L$13</definedName>
    <definedName name="_xlnm.Print_Area" localSheetId="5">'表4-部门决算财政拨款收支总表'!$A$1:$H$41</definedName>
    <definedName name="_xlnm.Print_Area" localSheetId="0">'封面'!$A$1:$A$12</definedName>
    <definedName name="_xlnm.Print_Area" localSheetId="1">'目录'!$A$1:$L$17</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'表9-部门决算政府性基金收支表'!$1:$5</definedName>
  </definedNames>
  <calcPr fullCalcOnLoad="1"/>
</workbook>
</file>

<file path=xl/sharedStrings.xml><?xml version="1.0" encoding="utf-8"?>
<sst xmlns="http://schemas.openxmlformats.org/spreadsheetml/2006/main" count="615" uniqueCount="282">
  <si>
    <t>附件2</t>
  </si>
  <si>
    <t>2017年部门决算公开报表</t>
  </si>
  <si>
    <t xml:space="preserve">                            部门名称：榆林市榆阳区鼓楼街道办事处</t>
  </si>
  <si>
    <t xml:space="preserve">                            保密审查情况：已审查</t>
  </si>
  <si>
    <t xml:space="preserve">                            部门主要负责人审签情况：已审签</t>
  </si>
  <si>
    <t>目录</t>
  </si>
  <si>
    <t>序号</t>
  </si>
  <si>
    <t>表格名称</t>
  </si>
  <si>
    <t>是否空表</t>
  </si>
  <si>
    <t>公开空表理由</t>
  </si>
  <si>
    <t>表1</t>
  </si>
  <si>
    <t>2017年部门决算收支总表</t>
  </si>
  <si>
    <t>否</t>
  </si>
  <si>
    <t>表2</t>
  </si>
  <si>
    <t>2017年部门决算收入总表</t>
  </si>
  <si>
    <t>按功能科目分类列示各项收入</t>
  </si>
  <si>
    <t>表3</t>
  </si>
  <si>
    <t>2017年部门决算支出总表</t>
  </si>
  <si>
    <t>按功能科目分类列示各项支出</t>
  </si>
  <si>
    <t>表4</t>
  </si>
  <si>
    <r>
      <t>2017年部门决算</t>
    </r>
    <r>
      <rPr>
        <sz val="12"/>
        <color indexed="10"/>
        <rFont val="宋体"/>
        <family val="0"/>
      </rPr>
      <t>财政拨款</t>
    </r>
    <r>
      <rPr>
        <sz val="12"/>
        <rFont val="宋体"/>
        <family val="0"/>
      </rPr>
      <t>收支总表</t>
    </r>
  </si>
  <si>
    <t>表5</t>
  </si>
  <si>
    <t>2017年部门决算一般公共预算支出明细表（按功能科目分）</t>
  </si>
  <si>
    <t>细化到项级科目</t>
  </si>
  <si>
    <t>表6</t>
  </si>
  <si>
    <t>2017年部门决算一般公共预算支出明细表（按经济分类科目分）</t>
  </si>
  <si>
    <t>细化到款级科目</t>
  </si>
  <si>
    <t>表7</t>
  </si>
  <si>
    <r>
      <t>2017年部门决算一般公共预算</t>
    </r>
    <r>
      <rPr>
        <sz val="12"/>
        <color indexed="10"/>
        <rFont val="宋体"/>
        <family val="0"/>
      </rPr>
      <t>基本支出</t>
    </r>
    <r>
      <rPr>
        <sz val="12"/>
        <rFont val="宋体"/>
        <family val="0"/>
      </rPr>
      <t>明细表（按功能科目分）</t>
    </r>
  </si>
  <si>
    <t>表8</t>
  </si>
  <si>
    <r>
      <t>2017年部门决算一般公共预算</t>
    </r>
    <r>
      <rPr>
        <sz val="12"/>
        <color indexed="10"/>
        <rFont val="宋体"/>
        <family val="0"/>
      </rPr>
      <t>基本支出</t>
    </r>
    <r>
      <rPr>
        <sz val="12"/>
        <rFont val="宋体"/>
        <family val="0"/>
      </rPr>
      <t>明细表（按经济分类科目分）</t>
    </r>
  </si>
  <si>
    <t>表9</t>
  </si>
  <si>
    <t>2017年部门决算政府性基金收支表</t>
  </si>
  <si>
    <t>表10</t>
  </si>
  <si>
    <t>2017年部门决算项目经费支出表</t>
  </si>
  <si>
    <t>表11</t>
  </si>
  <si>
    <t>2017年部门综合预算政府采购（资产配置、购买服务）预算表</t>
  </si>
  <si>
    <t>是</t>
  </si>
  <si>
    <t>本部门不涉及此业务</t>
  </si>
  <si>
    <t>表12</t>
  </si>
  <si>
    <t>2017年部门决算一般公共预算拨款“三公”经费及会议费、培训费支出表</t>
  </si>
  <si>
    <t>表13</t>
  </si>
  <si>
    <t>2017年度部门决算单位构成表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</si>
  <si>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</si>
  <si>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</si>
  <si>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</si>
  <si>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</si>
  <si>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</si>
  <si>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</si>
  <si>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</si>
  <si>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</si>
  <si>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</si>
  <si>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</si>
  <si>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</si>
  <si>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</si>
  <si>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</si>
  <si>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</si>
  <si>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</si>
  <si>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</si>
  <si>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</si>
  <si>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</si>
  <si>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</si>
  <si>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</si>
  <si>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</si>
  <si>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</si>
  <si>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</si>
  <si>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</si>
  <si>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</si>
  <si>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</si>
  <si>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</si>
  <si>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</si>
  <si>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</si>
  <si>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</si>
  <si>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</si>
  <si>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</si>
  <si>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</si>
  <si>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</si>
  <si>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</si>
  <si>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</si>
  <si>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</si>
  <si>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</si>
  <si>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</si>
  <si>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</si>
  <si>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</si>
  <si>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</si>
  <si>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</si>
  <si>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</si>
  <si>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</si>
  <si>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</si>
  <si>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</si>
  <si>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</si>
  <si>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</si>
  <si>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</si>
  <si>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</si>
  <si>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</si>
  <si>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</si>
  <si>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</si>
  <si>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</si>
  <si>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</si>
  <si>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</si>
  <si>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</si>
  <si>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</si>
  <si>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</si>
  <si>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</si>
  <si>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</si>
  <si>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</si>
  <si>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</si>
  <si>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</si>
  <si>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</si>
  <si>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</si>
  <si>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</si>
  <si>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</si>
  <si>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</si>
  <si>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</si>
  <si>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</si>
  <si>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</si>
  <si>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</si>
  <si>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</si>
  <si>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</si>
  <si>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</si>
  <si>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</si>
  <si>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</si>
  <si>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</si>
  <si>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</si>
  <si>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</si>
  <si>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</si>
  <si>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</si>
  <si>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</si>
  <si>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</si>
  <si>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</si>
  <si>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</si>
  <si>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</si>
  <si>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</si>
  <si>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</si>
  <si>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</si>
  <si>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</si>
  <si>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榆林市榆阳区鼓楼街道办事处</t>
  </si>
  <si>
    <t>一般公共服务支出</t>
  </si>
  <si>
    <t>政府办公厅（室）及相关机构事务</t>
  </si>
  <si>
    <t xml:space="preserve">  行政运行</t>
  </si>
  <si>
    <t xml:space="preserve">  事业运行</t>
  </si>
  <si>
    <t>社会保障和就业支出</t>
  </si>
  <si>
    <t>民政管理事务</t>
  </si>
  <si>
    <t xml:space="preserve">  基层政权和社区建设</t>
  </si>
  <si>
    <t>行政事业单位离退休</t>
  </si>
  <si>
    <t xml:space="preserve">  其他行政事业单位离退休支出</t>
  </si>
  <si>
    <t>资源勘探信息等支出</t>
  </si>
  <si>
    <t>安全生产监管</t>
  </si>
  <si>
    <t xml:space="preserve">  其他安全生产监管支出</t>
  </si>
  <si>
    <t>其他支出</t>
  </si>
  <si>
    <t>彩票公益金及对应专项债务收入安排的支出</t>
  </si>
  <si>
    <t xml:space="preserve">  用于社会福利的彩票公益金支出</t>
  </si>
  <si>
    <t>基本支出</t>
  </si>
  <si>
    <t>项目支出</t>
  </si>
  <si>
    <t>上缴上级支出</t>
  </si>
  <si>
    <t>经营支出</t>
  </si>
  <si>
    <t>对附属单位补助支出</t>
  </si>
  <si>
    <t>2017年部门决算财政拨款收支总表</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</si>
  <si>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</si>
  <si>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</si>
  <si>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</si>
  <si>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</si>
  <si>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</si>
  <si>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</si>
  <si>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</si>
  <si>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</si>
  <si>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</si>
  <si>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</si>
  <si>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</si>
  <si>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</si>
  <si>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</si>
  <si>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201</t>
  </si>
  <si>
    <t>20103</t>
  </si>
  <si>
    <t>2010301</t>
  </si>
  <si>
    <t>2010350</t>
  </si>
  <si>
    <t>20805</t>
  </si>
  <si>
    <t>2080599</t>
  </si>
  <si>
    <t>215</t>
  </si>
  <si>
    <t>经济科目编码</t>
  </si>
  <si>
    <t>经济科目名称</t>
  </si>
  <si>
    <t>301</t>
  </si>
  <si>
    <t xml:space="preserve">工资福利支出 </t>
  </si>
  <si>
    <t xml:space="preserve">  30101</t>
  </si>
  <si>
    <t>基本工资</t>
  </si>
  <si>
    <t xml:space="preserve">  30102</t>
  </si>
  <si>
    <t>津贴补贴</t>
  </si>
  <si>
    <t>奖金</t>
  </si>
  <si>
    <t>其他社会保障缴费</t>
  </si>
  <si>
    <t>绩效工资</t>
  </si>
  <si>
    <t>其他工资福利支出</t>
  </si>
  <si>
    <t>302</t>
  </si>
  <si>
    <t>商品和服务支出</t>
  </si>
  <si>
    <t xml:space="preserve">  30201</t>
  </si>
  <si>
    <t>办公费</t>
  </si>
  <si>
    <t xml:space="preserve">  30202</t>
  </si>
  <si>
    <t>印刷费</t>
  </si>
  <si>
    <t>咨询费</t>
  </si>
  <si>
    <t>手续费</t>
  </si>
  <si>
    <t>水费</t>
  </si>
  <si>
    <t>电费</t>
  </si>
  <si>
    <t>邮电费</t>
  </si>
  <si>
    <t>取暖费</t>
  </si>
  <si>
    <t>差旅费</t>
  </si>
  <si>
    <t>维修费</t>
  </si>
  <si>
    <t>公务接待费</t>
  </si>
  <si>
    <t>工会经费</t>
  </si>
  <si>
    <t>其他交通费用</t>
  </si>
  <si>
    <t>其他商品服务支出</t>
  </si>
  <si>
    <t>303</t>
  </si>
  <si>
    <t>对个人和家庭的补助</t>
  </si>
  <si>
    <t>30302</t>
  </si>
  <si>
    <t>退休费</t>
  </si>
  <si>
    <t>30404</t>
  </si>
  <si>
    <t>抚恤金</t>
  </si>
  <si>
    <t>30505</t>
  </si>
  <si>
    <t>生活补助</t>
  </si>
  <si>
    <t>30311</t>
  </si>
  <si>
    <t>住房公积金</t>
  </si>
  <si>
    <t xml:space="preserve">采暖补贴 </t>
  </si>
  <si>
    <t>30399</t>
  </si>
  <si>
    <t>其他对个人和家庭的补助支出</t>
  </si>
  <si>
    <t>其他资本性支出</t>
  </si>
  <si>
    <t>房屋建筑购建</t>
  </si>
  <si>
    <t>办公设备购置</t>
  </si>
  <si>
    <t>2017年部门决算一般公共预算基本支出明细表（按功能科目分）</t>
  </si>
  <si>
    <t>208</t>
  </si>
  <si>
    <t/>
  </si>
  <si>
    <t>2017年部门决算一般公共预算基本支出明细表（按经济分类科目分）</t>
  </si>
  <si>
    <t>2017年度部门决算政府性基金收支表</t>
  </si>
  <si>
    <t>编制部门：</t>
  </si>
  <si>
    <t>年初结转和结余</t>
  </si>
  <si>
    <t>本年收入</t>
  </si>
  <si>
    <t>本年支出</t>
  </si>
  <si>
    <t>年末结转和结余</t>
  </si>
  <si>
    <t>功能分类科目编码</t>
  </si>
  <si>
    <t>注：本表反映部门本年度政府性基金预算财政拨款收入支出及结转和结余情况</t>
  </si>
  <si>
    <t>单位（项目）名称</t>
  </si>
  <si>
    <t>项目金额</t>
  </si>
  <si>
    <t>项目简介</t>
  </si>
  <si>
    <t>基层政权和社区建设</t>
  </si>
  <si>
    <t>社区服务专项经费</t>
  </si>
  <si>
    <t>其他安全生产监管支出</t>
  </si>
  <si>
    <t>安监经费及补贴</t>
  </si>
  <si>
    <t>用于社会福利的彩票公益金支出</t>
  </si>
  <si>
    <t>社区建设经费</t>
  </si>
  <si>
    <t>2017年部门决算政府采购（资产配置、购买服务）支出表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</si>
  <si>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</si>
  <si>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</si>
  <si>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</si>
  <si>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</si>
  <si>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</si>
  <si>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</si>
  <si>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</si>
  <si>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</si>
  <si>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</si>
  <si>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</si>
  <si>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</si>
  <si>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</si>
  <si>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无</t>
  </si>
  <si>
    <t>2017年</t>
  </si>
  <si>
    <t>2016年</t>
  </si>
  <si>
    <t>2017年决算相较于2016年决算增减变化情况</t>
  </si>
  <si>
    <r>
      <t>一般公共预算拨款安排的“三公”经费</t>
    </r>
    <r>
      <rPr>
        <sz val="9"/>
        <color indexed="10"/>
        <rFont val="宋体"/>
        <family val="0"/>
      </rPr>
      <t>预算</t>
    </r>
  </si>
  <si>
    <t>会议费</t>
  </si>
  <si>
    <t>培训费</t>
  </si>
  <si>
    <r>
      <t>一般公共预算拨款安排的“三公”经费</t>
    </r>
    <r>
      <rPr>
        <sz val="9"/>
        <color indexed="10"/>
        <rFont val="宋体"/>
        <family val="0"/>
      </rPr>
      <t>决算</t>
    </r>
  </si>
  <si>
    <t>一般公共预算拨款安排的“三公”经费决算</t>
  </si>
  <si>
    <t>因公出国（境）费用</t>
  </si>
  <si>
    <t>公务用车购置及运行维护费</t>
  </si>
  <si>
    <t>公务用车购置费</t>
  </si>
  <si>
    <t>公务用车运行维护费</t>
  </si>
  <si>
    <t>19=10-1</t>
  </si>
  <si>
    <t>20=11-2</t>
  </si>
  <si>
    <t>21=12-3</t>
  </si>
  <si>
    <t>22=13-4</t>
  </si>
  <si>
    <t>23=14-5</t>
  </si>
  <si>
    <t>24=15-6</t>
  </si>
  <si>
    <t>25=16-7</t>
  </si>
  <si>
    <t>26=17-8</t>
  </si>
  <si>
    <t>27=18-9</t>
  </si>
  <si>
    <t>2017年部门决算单位构成表</t>
  </si>
  <si>
    <t>部门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</si>
</sst>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 _-#,##0;&quot;￥&quot;* \-#,##0;&quot;￥&quot;* _-&quot;-&quot;;@"/>
    <numFmt numFmtId="185" formatCode="* #,##0.00;* \-#,##0.00;* &quot;-&quot;??;@"/>
    <numFmt numFmtId="186" formatCode="* #,##0;* \-#,##0;* &quot;-&quot;;@"/>
    <numFmt numFmtId="187" formatCode="&quot;￥&quot;* _-#,##0.00;&quot;￥&quot;* \-#,##0.00;&quot;￥&quot;* _-&quot;-&quot;??;@"/>
    <numFmt numFmtId="188" formatCode="0.00_ "/>
  </numFmts>
  <fonts count="60">
    <font>
      <sz val="9"/>
      <name val="宋体"/>
      <family val="0"/>
    </font>
    <font>
      <sz val="11"/>
      <color indexed="8"/>
      <name val="宋体"/>
      <family val="0"/>
    </font>
    <font>
      <sz val="11"/>
      <name val="宋体"/>
      <family val="0"/>
    </font>
    <font>
      <b/>
      <sz val="12"/>
      <name val="宋体"/>
      <family val="0"/>
    </font>
    <font>
      <sz val="10"/>
      <name val="宋体"/>
      <family val="0"/>
    </font>
    <font>
      <sz val="14"/>
      <name val="Arial"/>
      <family val="2"/>
    </font>
    <font>
      <b/>
      <sz val="16"/>
      <name val="宋体"/>
      <family val="0"/>
    </font>
    <font>
      <sz val="9"/>
      <color indexed="10"/>
      <name val="宋体"/>
      <family val="0"/>
    </font>
    <font>
      <sz val="18"/>
      <name val="方正小标宋_GBK"/>
      <family val="0"/>
    </font>
    <font>
      <b/>
      <sz val="20"/>
      <name val="宋体"/>
      <family val="0"/>
    </font>
    <font>
      <b/>
      <sz val="10"/>
      <name val="宋体"/>
      <family val="0"/>
    </font>
    <font>
      <sz val="9"/>
      <color indexed="8"/>
      <name val="宋体"/>
      <family val="0"/>
    </font>
    <font>
      <b/>
      <sz val="15"/>
      <name val="宋体"/>
      <family val="0"/>
    </font>
    <font>
      <b/>
      <sz val="9"/>
      <name val="宋体"/>
      <family val="0"/>
    </font>
    <font>
      <sz val="12"/>
      <name val="宋体"/>
      <family val="0"/>
    </font>
    <font>
      <sz val="18"/>
      <name val="宋体"/>
      <family val="0"/>
    </font>
    <font>
      <sz val="48"/>
      <name val="宋体"/>
      <family val="0"/>
    </font>
    <font>
      <b/>
      <sz val="10"/>
      <name val="Arial"/>
      <family val="2"/>
    </font>
    <font>
      <sz val="12"/>
      <color indexed="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FF0000"/>
      <name val="宋体"/>
      <family val="0"/>
    </font>
    <font>
      <sz val="9"/>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color indexed="63"/>
      </top>
      <bottom style="thin"/>
    </border>
    <border>
      <left>
        <color indexed="8"/>
      </left>
      <right style="thin">
        <color indexed="8"/>
      </right>
      <top/>
      <bottom style="thin">
        <color indexed="8"/>
      </bottom>
    </border>
    <border>
      <left style="medium">
        <color indexed="8"/>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17"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14"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187" fontId="17" fillId="0" borderId="0" applyFont="0" applyFill="0" applyBorder="0" applyAlignment="0" applyProtection="0"/>
    <xf numFmtId="184" fontId="17"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185" fontId="17" fillId="0" borderId="0" applyFont="0" applyFill="0" applyBorder="0" applyAlignment="0" applyProtection="0"/>
    <xf numFmtId="186" fontId="17"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147">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2" fillId="0" borderId="9" xfId="0" applyFont="1" applyBorder="1" applyAlignment="1">
      <alignment horizontal="center" vertical="center" wrapText="1"/>
    </xf>
    <xf numFmtId="0" fontId="5" fillId="0" borderId="9" xfId="0" applyFont="1" applyBorder="1" applyAlignment="1">
      <alignment horizontal="center"/>
    </xf>
    <xf numFmtId="0" fontId="2" fillId="0" borderId="0" xfId="0" applyFont="1" applyBorder="1" applyAlignment="1">
      <alignment horizontal="center" vertical="center" wrapText="1"/>
    </xf>
    <xf numFmtId="0" fontId="0" fillId="0" borderId="0" xfId="0" applyBorder="1" applyAlignment="1">
      <alignment/>
    </xf>
    <xf numFmtId="0" fontId="0" fillId="0" borderId="0" xfId="0" applyFill="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0" xfId="0" applyAlignment="1">
      <alignment horizontal="right"/>
    </xf>
    <xf numFmtId="0" fontId="6" fillId="0" borderId="0" xfId="0" applyFont="1" applyAlignment="1">
      <alignment horizontal="centerContinuous" vertical="center"/>
    </xf>
    <xf numFmtId="0" fontId="0" fillId="0" borderId="9" xfId="0" applyBorder="1" applyAlignment="1">
      <alignment horizontal="center" vertical="center" wrapText="1"/>
    </xf>
    <xf numFmtId="0" fontId="0" fillId="0" borderId="11" xfId="0" applyBorder="1" applyAlignment="1">
      <alignment horizontal="center" vertical="center"/>
    </xf>
    <xf numFmtId="0" fontId="0" fillId="0" borderId="0" xfId="0" applyAlignment="1">
      <alignment horizontal="centerContinuous" vertical="center"/>
    </xf>
    <xf numFmtId="188" fontId="0" fillId="0" borderId="10" xfId="0" applyNumberFormat="1" applyBorder="1" applyAlignment="1">
      <alignment horizontal="right" vertical="center"/>
    </xf>
    <xf numFmtId="4" fontId="0" fillId="0" borderId="9" xfId="0" applyNumberFormat="1" applyFill="1" applyBorder="1" applyAlignment="1">
      <alignment/>
    </xf>
    <xf numFmtId="4" fontId="0" fillId="0" borderId="9" xfId="0" applyNumberFormat="1" applyBorder="1" applyAlignment="1">
      <alignment/>
    </xf>
    <xf numFmtId="0" fontId="4" fillId="0" borderId="0" xfId="0" applyFont="1" applyFill="1" applyAlignment="1">
      <alignment horizontal="left" vertical="center"/>
    </xf>
    <xf numFmtId="0" fontId="9" fillId="0" borderId="0" xfId="0" applyFont="1" applyFill="1" applyAlignment="1">
      <alignment horizontal="center" vertical="center"/>
    </xf>
    <xf numFmtId="0" fontId="10" fillId="0" borderId="0" xfId="0" applyFont="1" applyFill="1" applyAlignment="1">
      <alignment horizontal="right" vertical="center"/>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9" xfId="0" applyFont="1" applyBorder="1" applyAlignment="1">
      <alignment horizontal="center" vertical="center" wrapText="1"/>
    </xf>
    <xf numFmtId="0" fontId="10" fillId="0" borderId="12"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4" fillId="0" borderId="9" xfId="0" applyNumberFormat="1" applyFont="1" applyFill="1" applyBorder="1" applyAlignment="1" applyProtection="1">
      <alignment vertical="center"/>
      <protection/>
    </xf>
    <xf numFmtId="0" fontId="4" fillId="0" borderId="9" xfId="0" applyFont="1" applyFill="1" applyBorder="1" applyAlignment="1">
      <alignment horizontal="left" vertical="center"/>
    </xf>
    <xf numFmtId="4" fontId="4" fillId="0" borderId="9" xfId="0" applyNumberFormat="1" applyFont="1" applyFill="1" applyBorder="1" applyAlignment="1" applyProtection="1">
      <alignment horizontal="right" vertical="center"/>
      <protection/>
    </xf>
    <xf numFmtId="4" fontId="4" fillId="0" borderId="9" xfId="0" applyNumberFormat="1" applyFont="1" applyFill="1" applyBorder="1" applyAlignment="1" applyProtection="1">
      <alignment horizontal="right" vertical="center" wrapText="1"/>
      <protection/>
    </xf>
    <xf numFmtId="0" fontId="4" fillId="0" borderId="9" xfId="0" applyFont="1" applyFill="1" applyBorder="1" applyAlignment="1">
      <alignment vertical="center"/>
    </xf>
    <xf numFmtId="0" fontId="10"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9" xfId="0" applyNumberFormat="1" applyFont="1" applyFill="1" applyBorder="1" applyAlignment="1" applyProtection="1">
      <alignment horizontal="left" vertical="center"/>
      <protection/>
    </xf>
    <xf numFmtId="0" fontId="0" fillId="0" borderId="9" xfId="0" applyBorder="1" applyAlignment="1">
      <alignment horizontal="center" vertical="center"/>
    </xf>
    <xf numFmtId="49" fontId="4" fillId="0" borderId="9" xfId="0" applyNumberFormat="1" applyFont="1" applyFill="1" applyBorder="1" applyAlignment="1" applyProtection="1">
      <alignment horizontal="left" vertical="center" wrapText="1"/>
      <protection/>
    </xf>
    <xf numFmtId="0" fontId="11" fillId="0" borderId="13" xfId="0" applyFont="1" applyFill="1" applyBorder="1" applyAlignment="1">
      <alignment horizontal="left" vertical="center" shrinkToFit="1"/>
    </xf>
    <xf numFmtId="49" fontId="4" fillId="0" borderId="10" xfId="0" applyNumberFormat="1" applyFont="1" applyFill="1" applyBorder="1" applyAlignment="1" applyProtection="1">
      <alignment horizontal="left" vertical="center" wrapText="1"/>
      <protection/>
    </xf>
    <xf numFmtId="0" fontId="11" fillId="0" borderId="14" xfId="0" applyFont="1" applyFill="1" applyBorder="1" applyAlignment="1">
      <alignment horizontal="left" vertical="center" shrinkToFit="1"/>
    </xf>
    <xf numFmtId="0" fontId="0" fillId="0" borderId="10" xfId="0" applyBorder="1" applyAlignment="1">
      <alignment/>
    </xf>
    <xf numFmtId="49" fontId="4" fillId="0" borderId="15" xfId="0" applyNumberFormat="1" applyFont="1" applyFill="1" applyBorder="1" applyAlignment="1" applyProtection="1">
      <alignment horizontal="left" vertical="center" wrapText="1"/>
      <protection/>
    </xf>
    <xf numFmtId="0" fontId="11" fillId="0" borderId="16" xfId="0" applyFont="1" applyFill="1" applyBorder="1" applyAlignment="1">
      <alignment horizontal="left" vertical="center" shrinkToFit="1"/>
    </xf>
    <xf numFmtId="0" fontId="0" fillId="0" borderId="15" xfId="0" applyBorder="1" applyAlignment="1">
      <alignment/>
    </xf>
    <xf numFmtId="0" fontId="1" fillId="0" borderId="17"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0" fillId="0" borderId="10" xfId="0" applyBorder="1" applyAlignment="1">
      <alignment horizontal="right" vertical="center"/>
    </xf>
    <xf numFmtId="0" fontId="11" fillId="0" borderId="9" xfId="0" applyFont="1" applyFill="1" applyBorder="1" applyAlignment="1">
      <alignment horizontal="left" vertical="center" shrinkToFit="1"/>
    </xf>
    <xf numFmtId="0" fontId="0" fillId="0" borderId="14" xfId="0" applyBorder="1" applyAlignment="1">
      <alignment horizontal="center" vertical="center"/>
    </xf>
    <xf numFmtId="0" fontId="0" fillId="0" borderId="13" xfId="0" applyFill="1" applyBorder="1" applyAlignment="1">
      <alignment/>
    </xf>
    <xf numFmtId="0" fontId="0" fillId="0" borderId="9" xfId="0" applyFill="1" applyBorder="1" applyAlignment="1">
      <alignment horizontal="left"/>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3"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3"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3" fillId="0" borderId="9" xfId="0" applyNumberFormat="1" applyFont="1" applyFill="1" applyBorder="1" applyAlignment="1" applyProtection="1">
      <alignment horizontal="center" vertical="center"/>
      <protection/>
    </xf>
    <xf numFmtId="0" fontId="0" fillId="0" borderId="9" xfId="0" applyFill="1" applyBorder="1" applyAlignment="1">
      <alignment horizontal="right"/>
    </xf>
    <xf numFmtId="4" fontId="0" fillId="0" borderId="10" xfId="0" applyNumberFormat="1" applyBorder="1" applyAlignment="1">
      <alignment horizontal="right" vertical="center"/>
    </xf>
    <xf numFmtId="0" fontId="0" fillId="0" borderId="9" xfId="0" applyBorder="1" applyAlignment="1">
      <alignment horizontal="left" vertical="center"/>
    </xf>
    <xf numFmtId="4" fontId="0" fillId="0" borderId="9" xfId="0" applyNumberFormat="1" applyBorder="1" applyAlignment="1">
      <alignment horizontal="right" vertical="center"/>
    </xf>
    <xf numFmtId="0" fontId="14" fillId="0" borderId="0" xfId="0" applyFont="1" applyAlignment="1">
      <alignment/>
    </xf>
    <xf numFmtId="0" fontId="14" fillId="0" borderId="0" xfId="0" applyNumberFormat="1" applyFont="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9" xfId="0" applyNumberFormat="1" applyFont="1" applyBorder="1" applyAlignment="1">
      <alignment horizontal="center" vertical="center"/>
    </xf>
    <xf numFmtId="0" fontId="14" fillId="0" borderId="9" xfId="0" applyNumberFormat="1" applyFont="1" applyBorder="1" applyAlignment="1">
      <alignment horizontal="left" vertical="center"/>
    </xf>
    <xf numFmtId="0" fontId="58"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4" fillId="0" borderId="10" xfId="0" applyNumberFormat="1" applyFont="1" applyBorder="1" applyAlignment="1">
      <alignment horizontal="center" vertical="center"/>
    </xf>
    <xf numFmtId="0" fontId="16" fillId="0" borderId="0" xfId="0" applyFont="1" applyFill="1" applyAlignment="1">
      <alignment horizontal="center" vertical="center"/>
    </xf>
    <xf numFmtId="49" fontId="9" fillId="0" borderId="0" xfId="0" applyNumberFormat="1" applyFont="1" applyFill="1" applyAlignment="1" applyProtection="1">
      <alignment horizontal="center" vertical="center"/>
      <protection/>
    </xf>
    <xf numFmtId="0" fontId="9" fillId="0" borderId="0" xfId="0" applyFont="1" applyBorder="1" applyAlignment="1">
      <alignment horizontal="left"/>
    </xf>
    <xf numFmtId="0" fontId="15" fillId="0" borderId="0" xfId="0" applyFont="1" applyAlignment="1">
      <alignment horizontal="center"/>
    </xf>
    <xf numFmtId="0" fontId="14" fillId="0" borderId="9" xfId="0" applyNumberFormat="1" applyFont="1" applyBorder="1" applyAlignment="1">
      <alignment horizontal="left" vertical="center"/>
    </xf>
    <xf numFmtId="0" fontId="14" fillId="0" borderId="9" xfId="0" applyNumberFormat="1" applyFont="1" applyFill="1" applyBorder="1" applyAlignment="1">
      <alignment horizontal="left" vertical="center"/>
    </xf>
    <xf numFmtId="0" fontId="14" fillId="0" borderId="10" xfId="0" applyNumberFormat="1" applyFont="1" applyBorder="1" applyAlignment="1">
      <alignment horizontal="left" vertical="center"/>
    </xf>
    <xf numFmtId="0" fontId="14" fillId="0" borderId="9" xfId="0" applyFont="1" applyBorder="1" applyAlignment="1">
      <alignment horizontal="left" vertical="center"/>
    </xf>
    <xf numFmtId="0" fontId="14" fillId="0" borderId="9" xfId="0" applyFont="1" applyBorder="1" applyAlignment="1">
      <alignment horizontal="center" vertical="center"/>
    </xf>
    <xf numFmtId="0" fontId="0" fillId="0" borderId="18" xfId="0" applyNumberFormat="1" applyFont="1" applyFill="1" applyBorder="1" applyAlignment="1" applyProtection="1">
      <alignment horizontal="left" vertical="center"/>
      <protection/>
    </xf>
    <xf numFmtId="0" fontId="13" fillId="0" borderId="9"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8" fillId="0" borderId="0" xfId="0" applyFont="1" applyFill="1" applyAlignment="1">
      <alignment horizontal="center" vertical="center"/>
    </xf>
    <xf numFmtId="0" fontId="10" fillId="0" borderId="18" xfId="0" applyNumberFormat="1" applyFont="1" applyFill="1" applyBorder="1" applyAlignment="1" applyProtection="1">
      <alignment horizontal="left" vertical="center"/>
      <protection/>
    </xf>
    <xf numFmtId="0" fontId="10" fillId="0" borderId="9"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4" fillId="0" borderId="20" xfId="0" applyFont="1" applyBorder="1" applyAlignment="1">
      <alignment horizontal="left"/>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0" fillId="0" borderId="2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6" fillId="0" borderId="0" xfId="0" applyFont="1" applyAlignment="1">
      <alignment horizontal="center" vertical="center"/>
    </xf>
    <xf numFmtId="0" fontId="0" fillId="0" borderId="24" xfId="0" applyNumberFormat="1" applyFont="1" applyFill="1" applyBorder="1" applyAlignment="1" applyProtection="1">
      <alignment horizontal="center" vertical="center" wrapText="1"/>
      <protection/>
    </xf>
    <xf numFmtId="0" fontId="59" fillId="0" borderId="22" xfId="0" applyNumberFormat="1" applyFont="1" applyFill="1" applyBorder="1" applyAlignment="1" applyProtection="1">
      <alignment horizontal="center" vertical="center" wrapText="1"/>
      <protection/>
    </xf>
    <xf numFmtId="0" fontId="59" fillId="0" borderId="24" xfId="0" applyNumberFormat="1" applyFont="1" applyFill="1" applyBorder="1" applyAlignment="1" applyProtection="1">
      <alignment horizontal="center" vertical="center" wrapText="1"/>
      <protection/>
    </xf>
    <xf numFmtId="0" fontId="59" fillId="0" borderId="12"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0" borderId="0" xfId="0" applyFont="1" applyAlignment="1">
      <alignment horizontal="center" vertical="center"/>
    </xf>
    <xf numFmtId="0" fontId="2" fillId="0" borderId="9"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0">
      <selection activeCell="A5" sqref="A5"/>
    </sheetView>
  </sheetViews>
  <sheetFormatPr defaultColWidth="9.16015625" defaultRowHeight="11.25"/>
  <cols>
    <col min="1" max="1" width="163" style="0" customWidth="1"/>
    <col min="2" max="2" width="62.83203125" style="0" customWidth="1"/>
  </cols>
  <sheetData>
    <row r="1" ht="11.25">
      <c r="A1" t="s">
        <v>0</v>
      </c>
    </row>
    <row r="2" ht="93" customHeight="1">
      <c r="A2" s="104" t="s">
        <v>1</v>
      </c>
    </row>
    <row r="3" spans="1:14" ht="93.75" customHeight="1">
      <c r="A3" s="105"/>
      <c r="N3" s="11"/>
    </row>
    <row r="4" ht="81.75" customHeight="1">
      <c r="A4" s="106" t="s">
        <v>2</v>
      </c>
    </row>
    <row r="5" ht="40.5" customHeight="1">
      <c r="A5" s="106" t="s">
        <v>3</v>
      </c>
    </row>
    <row r="6" ht="36.75" customHeight="1">
      <c r="A6" s="106" t="s">
        <v>4</v>
      </c>
    </row>
    <row r="7" ht="12.75" customHeight="1">
      <c r="A7" s="10"/>
    </row>
    <row r="8" ht="12.75" customHeight="1">
      <c r="A8" s="10"/>
    </row>
    <row r="9" ht="12.75" customHeight="1">
      <c r="A9" s="10"/>
    </row>
    <row r="10" ht="12.75" customHeight="1">
      <c r="A10" s="10"/>
    </row>
    <row r="11" ht="12.75" customHeight="1">
      <c r="A11" s="10"/>
    </row>
    <row r="12" ht="12.75" customHeight="1">
      <c r="A12" s="10"/>
    </row>
    <row r="13" ht="12.75" customHeight="1">
      <c r="A13" s="10"/>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6"/>
  <sheetViews>
    <sheetView showGridLines="0" showZeros="0" zoomScalePageLayoutView="0" workbookViewId="0" topLeftCell="A1">
      <selection activeCell="E16" sqref="E16"/>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11" t="s">
        <v>29</v>
      </c>
    </row>
    <row r="2" spans="1:6" ht="28.5" customHeight="1">
      <c r="A2" s="19" t="s">
        <v>227</v>
      </c>
      <c r="B2" s="19"/>
      <c r="C2" s="19"/>
      <c r="D2" s="19"/>
      <c r="E2" s="19"/>
      <c r="F2" s="19"/>
    </row>
    <row r="3" ht="22.5" customHeight="1">
      <c r="F3" s="18" t="s">
        <v>43</v>
      </c>
    </row>
    <row r="4" spans="1:6" ht="22.5" customHeight="1">
      <c r="A4" s="20" t="s">
        <v>178</v>
      </c>
      <c r="B4" s="20" t="s">
        <v>179</v>
      </c>
      <c r="C4" s="20" t="s">
        <v>124</v>
      </c>
      <c r="D4" s="20" t="s">
        <v>168</v>
      </c>
      <c r="E4" s="20" t="s">
        <v>169</v>
      </c>
      <c r="F4" s="20" t="s">
        <v>170</v>
      </c>
    </row>
    <row r="5" spans="1:6" ht="15.75" customHeight="1">
      <c r="A5" s="14" t="s">
        <v>135</v>
      </c>
      <c r="B5" s="14" t="s">
        <v>135</v>
      </c>
      <c r="C5" s="14">
        <v>1</v>
      </c>
      <c r="D5" s="14">
        <v>2</v>
      </c>
      <c r="E5" s="14">
        <v>3</v>
      </c>
      <c r="F5" s="46" t="s">
        <v>135</v>
      </c>
    </row>
    <row r="6" spans="1:6" ht="15.75" customHeight="1">
      <c r="A6" s="14"/>
      <c r="B6" s="14" t="s">
        <v>124</v>
      </c>
      <c r="C6" s="14">
        <f>C7+C14+C29</f>
        <v>1215.17</v>
      </c>
      <c r="D6" s="14">
        <f>D7+D29</f>
        <v>1078.16</v>
      </c>
      <c r="E6" s="14">
        <f>E14</f>
        <v>137.01</v>
      </c>
      <c r="F6" s="46"/>
    </row>
    <row r="7" spans="1:6" ht="12.75" customHeight="1">
      <c r="A7" s="47" t="s">
        <v>180</v>
      </c>
      <c r="B7" s="47" t="s">
        <v>181</v>
      </c>
      <c r="C7" s="16">
        <f>SUM(C8:C13)</f>
        <v>802.71</v>
      </c>
      <c r="D7" s="16">
        <f>SUM(D8:D13)</f>
        <v>802.71</v>
      </c>
      <c r="E7" s="16"/>
      <c r="F7" s="16"/>
    </row>
    <row r="8" spans="1:6" ht="12.75" customHeight="1">
      <c r="A8" s="47" t="s">
        <v>182</v>
      </c>
      <c r="B8" s="47" t="s">
        <v>183</v>
      </c>
      <c r="C8" s="16">
        <v>232.03</v>
      </c>
      <c r="D8" s="16">
        <v>232.03</v>
      </c>
      <c r="E8" s="16"/>
      <c r="F8" s="16"/>
    </row>
    <row r="9" spans="1:6" ht="12.75" customHeight="1">
      <c r="A9" s="47" t="s">
        <v>184</v>
      </c>
      <c r="B9" s="47" t="s">
        <v>185</v>
      </c>
      <c r="C9" s="16">
        <v>70.09</v>
      </c>
      <c r="D9" s="16">
        <v>70.09</v>
      </c>
      <c r="E9" s="16"/>
      <c r="F9" s="16"/>
    </row>
    <row r="10" spans="1:6" ht="12.75" customHeight="1">
      <c r="A10" s="47"/>
      <c r="B10" s="47" t="s">
        <v>186</v>
      </c>
      <c r="C10" s="16">
        <v>4.3</v>
      </c>
      <c r="D10" s="16">
        <v>4.3</v>
      </c>
      <c r="E10" s="16"/>
      <c r="F10" s="16"/>
    </row>
    <row r="11" spans="1:6" ht="12.75" customHeight="1">
      <c r="A11" s="47"/>
      <c r="B11" s="47" t="s">
        <v>187</v>
      </c>
      <c r="C11" s="16">
        <v>72.61</v>
      </c>
      <c r="D11" s="16">
        <v>72.61</v>
      </c>
      <c r="E11" s="16"/>
      <c r="F11" s="16"/>
    </row>
    <row r="12" spans="1:6" ht="12.75" customHeight="1">
      <c r="A12" s="47"/>
      <c r="B12" s="47" t="s">
        <v>188</v>
      </c>
      <c r="C12" s="16">
        <v>334.81</v>
      </c>
      <c r="D12" s="16">
        <v>334.81</v>
      </c>
      <c r="E12" s="16"/>
      <c r="F12" s="16"/>
    </row>
    <row r="13" spans="1:6" ht="12.75" customHeight="1">
      <c r="A13" s="47"/>
      <c r="B13" s="47" t="s">
        <v>189</v>
      </c>
      <c r="C13" s="16">
        <v>88.87</v>
      </c>
      <c r="D13" s="16">
        <v>88.87</v>
      </c>
      <c r="E13" s="16"/>
      <c r="F13" s="16"/>
    </row>
    <row r="14" spans="1:6" ht="12.75" customHeight="1">
      <c r="A14" s="47" t="s">
        <v>190</v>
      </c>
      <c r="B14" s="47" t="s">
        <v>191</v>
      </c>
      <c r="C14" s="16">
        <f>SUM(C15:C28)</f>
        <v>137.01</v>
      </c>
      <c r="D14" s="17"/>
      <c r="E14" s="16">
        <f>SUM(E15:E28)</f>
        <v>137.01</v>
      </c>
      <c r="F14" s="16"/>
    </row>
    <row r="15" spans="1:6" ht="12.75" customHeight="1">
      <c r="A15" s="47" t="s">
        <v>192</v>
      </c>
      <c r="B15" s="47" t="s">
        <v>193</v>
      </c>
      <c r="C15" s="16">
        <v>16.79</v>
      </c>
      <c r="D15" s="17"/>
      <c r="E15" s="16">
        <v>16.79</v>
      </c>
      <c r="F15" s="16"/>
    </row>
    <row r="16" spans="1:6" ht="12.75" customHeight="1">
      <c r="A16" s="47" t="s">
        <v>194</v>
      </c>
      <c r="B16" s="47" t="s">
        <v>195</v>
      </c>
      <c r="C16" s="16">
        <v>1.54</v>
      </c>
      <c r="D16" s="17"/>
      <c r="E16" s="16">
        <v>1.54</v>
      </c>
      <c r="F16" s="16"/>
    </row>
    <row r="17" spans="1:6" ht="12.75" customHeight="1">
      <c r="A17" s="47"/>
      <c r="B17" s="47" t="s">
        <v>196</v>
      </c>
      <c r="C17" s="16">
        <v>0.95</v>
      </c>
      <c r="D17" s="17"/>
      <c r="E17" s="16">
        <v>0.95</v>
      </c>
      <c r="F17" s="16"/>
    </row>
    <row r="18" spans="1:6" ht="12.75" customHeight="1">
      <c r="A18" s="47"/>
      <c r="B18" s="47" t="s">
        <v>197</v>
      </c>
      <c r="C18" s="16">
        <v>0.12</v>
      </c>
      <c r="D18" s="17"/>
      <c r="E18" s="16">
        <v>0.12</v>
      </c>
      <c r="F18" s="16"/>
    </row>
    <row r="19" spans="1:6" ht="12.75" customHeight="1">
      <c r="A19" s="47"/>
      <c r="B19" s="47" t="s">
        <v>198</v>
      </c>
      <c r="C19" s="16">
        <v>1.58</v>
      </c>
      <c r="D19" s="17"/>
      <c r="E19" s="16">
        <v>1.58</v>
      </c>
      <c r="F19" s="16"/>
    </row>
    <row r="20" spans="1:6" ht="12.75" customHeight="1">
      <c r="A20" s="47"/>
      <c r="B20" s="47" t="s">
        <v>199</v>
      </c>
      <c r="C20" s="16">
        <v>10.57</v>
      </c>
      <c r="D20" s="17"/>
      <c r="E20" s="16">
        <v>10.57</v>
      </c>
      <c r="F20" s="16"/>
    </row>
    <row r="21" spans="1:6" ht="12.75" customHeight="1">
      <c r="A21" s="47"/>
      <c r="B21" s="47" t="s">
        <v>200</v>
      </c>
      <c r="C21" s="16">
        <v>6.83</v>
      </c>
      <c r="D21" s="17"/>
      <c r="E21" s="16">
        <v>6.83</v>
      </c>
      <c r="F21" s="16"/>
    </row>
    <row r="22" spans="1:6" ht="12.75" customHeight="1">
      <c r="A22" s="17"/>
      <c r="B22" s="17" t="s">
        <v>201</v>
      </c>
      <c r="C22" s="16">
        <v>15.01</v>
      </c>
      <c r="D22" s="17"/>
      <c r="E22" s="16">
        <v>15.01</v>
      </c>
      <c r="F22" s="16"/>
    </row>
    <row r="23" spans="1:6" ht="12.75" customHeight="1">
      <c r="A23" s="17"/>
      <c r="B23" s="17" t="s">
        <v>202</v>
      </c>
      <c r="C23" s="16">
        <v>3.69</v>
      </c>
      <c r="D23" s="17"/>
      <c r="E23" s="16">
        <v>3.69</v>
      </c>
      <c r="F23" s="16"/>
    </row>
    <row r="24" spans="1:6" ht="12.75" customHeight="1">
      <c r="A24" s="17"/>
      <c r="B24" s="17" t="s">
        <v>203</v>
      </c>
      <c r="C24" s="17">
        <v>27.83</v>
      </c>
      <c r="D24" s="17"/>
      <c r="E24" s="17">
        <v>27.83</v>
      </c>
      <c r="F24" s="16"/>
    </row>
    <row r="25" spans="1:6" ht="12.75" customHeight="1">
      <c r="A25" s="47"/>
      <c r="B25" s="47" t="s">
        <v>204</v>
      </c>
      <c r="C25" s="17">
        <v>2.7</v>
      </c>
      <c r="D25" s="17"/>
      <c r="E25" s="17">
        <v>2.7</v>
      </c>
      <c r="F25" s="17"/>
    </row>
    <row r="26" spans="1:6" ht="12.75" customHeight="1">
      <c r="A26" s="47"/>
      <c r="B26" s="47" t="s">
        <v>205</v>
      </c>
      <c r="C26" s="17">
        <v>4.77</v>
      </c>
      <c r="D26" s="17"/>
      <c r="E26" s="17">
        <v>4.77</v>
      </c>
      <c r="F26" s="17"/>
    </row>
    <row r="27" spans="1:6" ht="12.75" customHeight="1">
      <c r="A27" s="47"/>
      <c r="B27" s="47" t="s">
        <v>206</v>
      </c>
      <c r="C27" s="17">
        <v>12.4</v>
      </c>
      <c r="D27" s="17"/>
      <c r="E27" s="17">
        <v>12.4</v>
      </c>
      <c r="F27" s="17"/>
    </row>
    <row r="28" spans="1:6" ht="12.75" customHeight="1">
      <c r="A28" s="47"/>
      <c r="B28" s="47" t="s">
        <v>207</v>
      </c>
      <c r="C28" s="17">
        <v>32.23</v>
      </c>
      <c r="D28" s="17"/>
      <c r="E28" s="17">
        <v>32.23</v>
      </c>
      <c r="F28" s="17"/>
    </row>
    <row r="29" spans="1:6" ht="12.75" customHeight="1">
      <c r="A29" s="47" t="s">
        <v>208</v>
      </c>
      <c r="B29" s="48" t="s">
        <v>209</v>
      </c>
      <c r="C29" s="17">
        <f>SUM(C30:C35)</f>
        <v>275.45</v>
      </c>
      <c r="D29" s="17">
        <f>SUM(D30:D35)</f>
        <v>275.45</v>
      </c>
      <c r="E29" s="17"/>
      <c r="F29" s="17"/>
    </row>
    <row r="30" spans="1:6" ht="12.75" customHeight="1">
      <c r="A30" s="47" t="s">
        <v>210</v>
      </c>
      <c r="B30" s="48" t="s">
        <v>211</v>
      </c>
      <c r="C30" s="17">
        <v>123.93</v>
      </c>
      <c r="D30" s="17">
        <v>123.93</v>
      </c>
      <c r="E30" s="17"/>
      <c r="F30" s="17"/>
    </row>
    <row r="31" spans="1:6" ht="12.75" customHeight="1">
      <c r="A31" s="47" t="s">
        <v>212</v>
      </c>
      <c r="B31" s="48" t="s">
        <v>213</v>
      </c>
      <c r="C31" s="17">
        <v>3.25</v>
      </c>
      <c r="D31" s="17">
        <v>3.25</v>
      </c>
      <c r="E31" s="17"/>
      <c r="F31" s="17"/>
    </row>
    <row r="32" spans="1:6" ht="12.75" customHeight="1">
      <c r="A32" s="47" t="s">
        <v>214</v>
      </c>
      <c r="B32" s="48" t="s">
        <v>215</v>
      </c>
      <c r="C32" s="17">
        <v>2.23</v>
      </c>
      <c r="D32" s="17">
        <v>2.23</v>
      </c>
      <c r="E32" s="17"/>
      <c r="F32" s="17"/>
    </row>
    <row r="33" spans="1:6" ht="12.75" customHeight="1">
      <c r="A33" s="49" t="s">
        <v>216</v>
      </c>
      <c r="B33" s="50" t="s">
        <v>217</v>
      </c>
      <c r="C33" s="51">
        <v>85.23</v>
      </c>
      <c r="D33" s="51">
        <v>85.23</v>
      </c>
      <c r="E33" s="17"/>
      <c r="F33" s="17"/>
    </row>
    <row r="34" spans="1:6" ht="12.75" customHeight="1">
      <c r="A34" s="17"/>
      <c r="B34" s="17" t="s">
        <v>218</v>
      </c>
      <c r="C34" s="17">
        <v>2.64</v>
      </c>
      <c r="D34" s="17">
        <v>2.64</v>
      </c>
      <c r="E34" s="17"/>
      <c r="F34" s="17"/>
    </row>
    <row r="35" spans="1:6" ht="12.75" customHeight="1">
      <c r="A35" s="52" t="s">
        <v>219</v>
      </c>
      <c r="B35" s="53" t="s">
        <v>220</v>
      </c>
      <c r="C35" s="54">
        <v>58.17</v>
      </c>
      <c r="D35" s="54">
        <v>58.17</v>
      </c>
      <c r="E35" s="17"/>
      <c r="F35" s="17"/>
    </row>
    <row r="36" spans="1:6" ht="12.75" customHeight="1">
      <c r="A36" s="17"/>
      <c r="B36" s="17"/>
      <c r="C36" s="17"/>
      <c r="D36" s="17"/>
      <c r="E36" s="17"/>
      <c r="F36" s="17"/>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zoomScalePageLayoutView="0" workbookViewId="0" topLeftCell="A1">
      <selection activeCell="B13" sqref="B13"/>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22" t="s">
        <v>228</v>
      </c>
      <c r="B1" s="122"/>
      <c r="C1" s="122"/>
      <c r="D1" s="122"/>
      <c r="E1" s="122"/>
      <c r="F1" s="122"/>
      <c r="G1" s="122"/>
      <c r="H1" s="122"/>
    </row>
    <row r="2" spans="1:8" ht="13.5" customHeight="1">
      <c r="A2" s="26" t="s">
        <v>31</v>
      </c>
      <c r="B2" s="27"/>
      <c r="C2" s="27"/>
      <c r="D2" s="27"/>
      <c r="E2" s="27"/>
      <c r="F2" s="27"/>
      <c r="G2" s="27"/>
      <c r="H2" s="28"/>
    </row>
    <row r="3" spans="1:8" ht="16.5" customHeight="1">
      <c r="A3" s="123" t="s">
        <v>229</v>
      </c>
      <c r="B3" s="123"/>
      <c r="C3" s="29"/>
      <c r="D3" s="30"/>
      <c r="E3" s="30"/>
      <c r="F3" s="30"/>
      <c r="G3" s="31"/>
      <c r="H3" s="28" t="s">
        <v>43</v>
      </c>
    </row>
    <row r="4" spans="1:8" ht="19.5" customHeight="1">
      <c r="A4" s="124" t="s">
        <v>46</v>
      </c>
      <c r="B4" s="124"/>
      <c r="C4" s="131" t="s">
        <v>230</v>
      </c>
      <c r="D4" s="131" t="s">
        <v>231</v>
      </c>
      <c r="E4" s="125" t="s">
        <v>232</v>
      </c>
      <c r="F4" s="126"/>
      <c r="G4" s="127"/>
      <c r="H4" s="131" t="s">
        <v>233</v>
      </c>
    </row>
    <row r="5" spans="1:8" ht="35.25" customHeight="1">
      <c r="A5" s="32" t="s">
        <v>234</v>
      </c>
      <c r="B5" s="32" t="s">
        <v>121</v>
      </c>
      <c r="C5" s="132"/>
      <c r="D5" s="132"/>
      <c r="E5" s="32" t="s">
        <v>133</v>
      </c>
      <c r="F5" s="32" t="s">
        <v>152</v>
      </c>
      <c r="G5" s="32" t="s">
        <v>153</v>
      </c>
      <c r="H5" s="132"/>
    </row>
    <row r="6" spans="1:8" ht="16.5" customHeight="1">
      <c r="A6" s="128" t="s">
        <v>124</v>
      </c>
      <c r="B6" s="129"/>
      <c r="C6" s="33"/>
      <c r="D6" s="34"/>
      <c r="E6" s="35"/>
      <c r="F6" s="35"/>
      <c r="G6" s="34"/>
      <c r="H6" s="34"/>
    </row>
    <row r="7" spans="1:10" ht="16.5" customHeight="1">
      <c r="A7" s="36">
        <v>2296002</v>
      </c>
      <c r="B7" s="37" t="s">
        <v>151</v>
      </c>
      <c r="C7" s="38"/>
      <c r="D7" s="39">
        <v>100</v>
      </c>
      <c r="E7" s="39">
        <v>100</v>
      </c>
      <c r="F7" s="39"/>
      <c r="G7" s="39">
        <v>100</v>
      </c>
      <c r="H7" s="17"/>
      <c r="J7" s="11"/>
    </row>
    <row r="8" spans="1:8" ht="16.5" customHeight="1">
      <c r="A8" s="36"/>
      <c r="B8" s="38"/>
      <c r="C8" s="38"/>
      <c r="D8" s="37"/>
      <c r="E8" s="39"/>
      <c r="F8" s="39"/>
      <c r="G8" s="37"/>
      <c r="H8" s="39"/>
    </row>
    <row r="9" spans="1:9" ht="16.5" customHeight="1">
      <c r="A9" s="36"/>
      <c r="B9" s="38"/>
      <c r="C9" s="38"/>
      <c r="D9" s="37"/>
      <c r="E9" s="39"/>
      <c r="F9" s="39"/>
      <c r="G9" s="37"/>
      <c r="H9" s="39"/>
      <c r="I9" s="11"/>
    </row>
    <row r="10" spans="1:9" ht="16.5" customHeight="1">
      <c r="A10" s="36"/>
      <c r="B10" s="38"/>
      <c r="C10" s="38"/>
      <c r="D10" s="37"/>
      <c r="E10" s="39"/>
      <c r="F10" s="39"/>
      <c r="G10" s="37"/>
      <c r="H10" s="39"/>
      <c r="I10" s="11"/>
    </row>
    <row r="11" spans="1:8" ht="16.5" customHeight="1">
      <c r="A11" s="36"/>
      <c r="B11" s="38"/>
      <c r="C11" s="38"/>
      <c r="D11" s="37"/>
      <c r="E11" s="39"/>
      <c r="F11" s="39"/>
      <c r="G11" s="37"/>
      <c r="H11" s="39"/>
    </row>
    <row r="12" spans="1:8" ht="16.5" customHeight="1">
      <c r="A12" s="36"/>
      <c r="B12" s="38"/>
      <c r="C12" s="38"/>
      <c r="D12" s="37"/>
      <c r="E12" s="39"/>
      <c r="F12" s="39"/>
      <c r="G12" s="37"/>
      <c r="H12" s="39"/>
    </row>
    <row r="13" spans="1:8" ht="16.5" customHeight="1">
      <c r="A13" s="36"/>
      <c r="B13" s="38"/>
      <c r="C13" s="38"/>
      <c r="D13" s="37"/>
      <c r="E13" s="39"/>
      <c r="F13" s="39"/>
      <c r="G13" s="37"/>
      <c r="H13" s="39"/>
    </row>
    <row r="14" spans="1:8" ht="16.5" customHeight="1">
      <c r="A14" s="40"/>
      <c r="B14" s="38"/>
      <c r="C14" s="38"/>
      <c r="D14" s="37"/>
      <c r="E14" s="39"/>
      <c r="F14" s="39"/>
      <c r="G14" s="37"/>
      <c r="H14" s="39"/>
    </row>
    <row r="15" spans="1:8" ht="16.5" customHeight="1">
      <c r="A15" s="40"/>
      <c r="B15" s="38"/>
      <c r="C15" s="38"/>
      <c r="D15" s="37"/>
      <c r="E15" s="39"/>
      <c r="F15" s="39"/>
      <c r="G15" s="37"/>
      <c r="H15" s="39"/>
    </row>
    <row r="16" spans="1:8" ht="16.5" customHeight="1">
      <c r="A16" s="40"/>
      <c r="B16" s="38"/>
      <c r="C16" s="38"/>
      <c r="D16" s="37"/>
      <c r="E16" s="39"/>
      <c r="F16" s="39"/>
      <c r="G16" s="41"/>
      <c r="H16" s="39"/>
    </row>
    <row r="17" spans="1:8" ht="16.5" customHeight="1">
      <c r="A17" s="42"/>
      <c r="B17" s="43"/>
      <c r="C17" s="43"/>
      <c r="D17" s="37"/>
      <c r="E17" s="39"/>
      <c r="F17" s="39"/>
      <c r="G17" s="37"/>
      <c r="H17" s="39"/>
    </row>
    <row r="18" spans="1:8" ht="16.5" customHeight="1">
      <c r="A18" s="44"/>
      <c r="B18" s="43"/>
      <c r="C18" s="43"/>
      <c r="D18" s="37"/>
      <c r="E18" s="39"/>
      <c r="F18" s="39"/>
      <c r="G18" s="37"/>
      <c r="H18" s="39"/>
    </row>
    <row r="19" spans="1:8" ht="16.5" customHeight="1">
      <c r="A19" s="44"/>
      <c r="B19" s="43"/>
      <c r="C19" s="43"/>
      <c r="D19" s="37"/>
      <c r="E19" s="39"/>
      <c r="F19" s="39"/>
      <c r="G19" s="37"/>
      <c r="H19" s="39"/>
    </row>
    <row r="20" spans="1:8" ht="16.5" customHeight="1">
      <c r="A20" s="40"/>
      <c r="B20" s="43"/>
      <c r="C20" s="43"/>
      <c r="D20" s="37"/>
      <c r="E20" s="39"/>
      <c r="F20" s="39"/>
      <c r="G20" s="45"/>
      <c r="H20" s="39"/>
    </row>
    <row r="21" spans="1:8" ht="16.5" customHeight="1">
      <c r="A21" s="130" t="s">
        <v>235</v>
      </c>
      <c r="B21" s="130"/>
      <c r="C21" s="130"/>
      <c r="D21" s="130"/>
      <c r="E21" s="130"/>
      <c r="F21" s="130"/>
      <c r="G21" s="130"/>
      <c r="H21" s="130"/>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1" header="0" footer="0"/>
  <pageSetup fitToHeight="1" fitToWidth="1" orientation="landscape" paperSize="9" scale="91"/>
</worksheet>
</file>

<file path=xl/worksheets/sheet12.xml><?xml version="1.0" encoding="utf-8"?>
<worksheet xmlns="http://schemas.openxmlformats.org/spreadsheetml/2006/main" xmlns:r="http://schemas.openxmlformats.org/officeDocument/2006/relationships">
  <sheetPr>
    <pageSetUpPr fitToPage="1"/>
  </sheetPr>
  <dimension ref="A1:D18"/>
  <sheetViews>
    <sheetView showGridLines="0" showZeros="0" zoomScalePageLayoutView="0" workbookViewId="0" topLeftCell="A1">
      <selection activeCell="C14" sqref="C14"/>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11" t="s">
        <v>33</v>
      </c>
    </row>
    <row r="2" spans="1:4" ht="28.5" customHeight="1">
      <c r="A2" s="19" t="s">
        <v>34</v>
      </c>
      <c r="B2" s="19"/>
      <c r="C2" s="19"/>
      <c r="D2" s="19"/>
    </row>
    <row r="3" ht="22.5" customHeight="1">
      <c r="D3" s="18" t="s">
        <v>43</v>
      </c>
    </row>
    <row r="4" spans="1:4" ht="22.5" customHeight="1">
      <c r="A4" s="20" t="s">
        <v>118</v>
      </c>
      <c r="B4" s="13" t="s">
        <v>236</v>
      </c>
      <c r="C4" s="20" t="s">
        <v>237</v>
      </c>
      <c r="D4" s="20" t="s">
        <v>238</v>
      </c>
    </row>
    <row r="5" spans="1:4" ht="15.75" customHeight="1">
      <c r="A5" s="14" t="s">
        <v>135</v>
      </c>
      <c r="B5" s="14" t="s">
        <v>135</v>
      </c>
      <c r="C5" s="14" t="s">
        <v>135</v>
      </c>
      <c r="D5" s="15" t="s">
        <v>135</v>
      </c>
    </row>
    <row r="6" spans="1:4" ht="15.75" customHeight="1">
      <c r="A6" s="14">
        <v>782001</v>
      </c>
      <c r="B6" s="14" t="s">
        <v>124</v>
      </c>
      <c r="C6" s="23">
        <f>C7+C11+C15</f>
        <v>592.29</v>
      </c>
      <c r="D6" s="15"/>
    </row>
    <row r="7" spans="1:4" ht="12.75" customHeight="1">
      <c r="A7" s="16">
        <v>208</v>
      </c>
      <c r="B7" s="16" t="s">
        <v>141</v>
      </c>
      <c r="C7" s="24">
        <v>488.93</v>
      </c>
      <c r="D7" s="17"/>
    </row>
    <row r="8" spans="1:4" ht="12.75" customHeight="1">
      <c r="A8" s="16">
        <v>20802</v>
      </c>
      <c r="B8" s="16" t="s">
        <v>142</v>
      </c>
      <c r="C8" s="24">
        <v>488.93</v>
      </c>
      <c r="D8" s="17"/>
    </row>
    <row r="9" spans="1:4" ht="12.75" customHeight="1">
      <c r="A9" s="16">
        <v>2080208</v>
      </c>
      <c r="B9" s="16" t="s">
        <v>239</v>
      </c>
      <c r="C9" s="24">
        <v>488.93</v>
      </c>
      <c r="D9" s="17"/>
    </row>
    <row r="10" spans="1:4" ht="12.75" customHeight="1">
      <c r="A10" s="16">
        <v>2080208</v>
      </c>
      <c r="B10" s="16" t="s">
        <v>240</v>
      </c>
      <c r="C10" s="24">
        <v>488.93</v>
      </c>
      <c r="D10" s="17"/>
    </row>
    <row r="11" spans="1:4" ht="12.75" customHeight="1">
      <c r="A11" s="16">
        <v>215</v>
      </c>
      <c r="B11" s="16" t="s">
        <v>146</v>
      </c>
      <c r="C11" s="24">
        <v>3.36</v>
      </c>
      <c r="D11" s="17"/>
    </row>
    <row r="12" spans="1:4" ht="12.75" customHeight="1">
      <c r="A12" s="16">
        <v>21506</v>
      </c>
      <c r="B12" s="17" t="s">
        <v>147</v>
      </c>
      <c r="C12" s="24">
        <v>3.36</v>
      </c>
      <c r="D12" s="17"/>
    </row>
    <row r="13" spans="1:4" ht="12.75" customHeight="1">
      <c r="A13" s="16">
        <v>2150699</v>
      </c>
      <c r="B13" s="17" t="s">
        <v>241</v>
      </c>
      <c r="C13" s="24">
        <v>3.36</v>
      </c>
      <c r="D13" s="17"/>
    </row>
    <row r="14" spans="1:4" ht="12.75" customHeight="1">
      <c r="A14" s="16">
        <v>2150699</v>
      </c>
      <c r="B14" s="17" t="s">
        <v>242</v>
      </c>
      <c r="C14" s="24">
        <v>3.36</v>
      </c>
      <c r="D14" s="17"/>
    </row>
    <row r="15" spans="1:4" ht="12.75" customHeight="1">
      <c r="A15" s="16">
        <v>229</v>
      </c>
      <c r="B15" s="17" t="s">
        <v>149</v>
      </c>
      <c r="C15" s="25">
        <v>100</v>
      </c>
      <c r="D15" s="17"/>
    </row>
    <row r="16" spans="1:4" ht="12.75" customHeight="1">
      <c r="A16" s="16">
        <v>22960</v>
      </c>
      <c r="B16" s="17" t="s">
        <v>150</v>
      </c>
      <c r="C16" s="25">
        <v>100</v>
      </c>
      <c r="D16" s="17"/>
    </row>
    <row r="17" spans="1:4" ht="12.75" customHeight="1">
      <c r="A17" s="16">
        <v>2296002</v>
      </c>
      <c r="B17" s="17" t="s">
        <v>243</v>
      </c>
      <c r="C17" s="25">
        <v>100</v>
      </c>
      <c r="D17" s="17"/>
    </row>
    <row r="18" spans="1:4" ht="12.75" customHeight="1">
      <c r="A18" s="17">
        <v>2296002</v>
      </c>
      <c r="B18" s="17" t="s">
        <v>244</v>
      </c>
      <c r="C18" s="25">
        <v>100</v>
      </c>
      <c r="D18" s="17"/>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zoomScalePageLayoutView="0" workbookViewId="0" topLeftCell="A1">
      <selection activeCell="A7" sqref="A7"/>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11" t="s">
        <v>35</v>
      </c>
    </row>
    <row r="2" spans="1:14" ht="23.25" customHeight="1">
      <c r="A2" s="19" t="s">
        <v>245</v>
      </c>
      <c r="B2" s="19"/>
      <c r="C2" s="19"/>
      <c r="D2" s="19"/>
      <c r="E2" s="19"/>
      <c r="F2" s="19"/>
      <c r="G2" s="19"/>
      <c r="H2" s="19"/>
      <c r="I2" s="19"/>
      <c r="J2" s="19"/>
      <c r="K2" s="19"/>
      <c r="L2" s="19"/>
      <c r="M2" s="19"/>
      <c r="N2" s="22"/>
    </row>
    <row r="3" ht="26.25" customHeight="1">
      <c r="N3" s="18" t="s">
        <v>43</v>
      </c>
    </row>
    <row r="4" spans="1:14" ht="18" customHeight="1">
      <c r="A4" s="117" t="s">
        <v>246</v>
      </c>
      <c r="B4" s="117"/>
      <c r="C4" s="117"/>
      <c r="D4" s="117" t="s">
        <v>118</v>
      </c>
      <c r="E4" s="133" t="s">
        <v>247</v>
      </c>
      <c r="F4" s="117" t="s">
        <v>248</v>
      </c>
      <c r="G4" s="134" t="s">
        <v>249</v>
      </c>
      <c r="H4" s="136" t="s">
        <v>250</v>
      </c>
      <c r="I4" s="117" t="s">
        <v>251</v>
      </c>
      <c r="J4" s="117" t="s">
        <v>178</v>
      </c>
      <c r="K4" s="117"/>
      <c r="L4" s="137" t="s">
        <v>252</v>
      </c>
      <c r="M4" s="117" t="s">
        <v>253</v>
      </c>
      <c r="N4" s="116" t="s">
        <v>254</v>
      </c>
    </row>
    <row r="5" spans="1:14" ht="18" customHeight="1">
      <c r="A5" s="20" t="s">
        <v>255</v>
      </c>
      <c r="B5" s="20" t="s">
        <v>256</v>
      </c>
      <c r="C5" s="20" t="s">
        <v>257</v>
      </c>
      <c r="D5" s="117"/>
      <c r="E5" s="133"/>
      <c r="F5" s="117"/>
      <c r="G5" s="135"/>
      <c r="H5" s="136"/>
      <c r="I5" s="117"/>
      <c r="J5" s="12" t="s">
        <v>255</v>
      </c>
      <c r="K5" s="12" t="s">
        <v>256</v>
      </c>
      <c r="L5" s="138"/>
      <c r="M5" s="117"/>
      <c r="N5" s="116"/>
    </row>
    <row r="6" spans="1:14" ht="12.75" customHeight="1">
      <c r="A6" s="14" t="s">
        <v>135</v>
      </c>
      <c r="B6" s="14" t="s">
        <v>135</v>
      </c>
      <c r="C6" s="14" t="s">
        <v>135</v>
      </c>
      <c r="D6" s="14" t="s">
        <v>135</v>
      </c>
      <c r="E6" s="14" t="s">
        <v>135</v>
      </c>
      <c r="F6" s="21" t="s">
        <v>135</v>
      </c>
      <c r="G6" s="14" t="s">
        <v>135</v>
      </c>
      <c r="H6" s="14" t="s">
        <v>135</v>
      </c>
      <c r="I6" s="14" t="s">
        <v>135</v>
      </c>
      <c r="J6" s="14" t="s">
        <v>135</v>
      </c>
      <c r="K6" s="14" t="s">
        <v>135</v>
      </c>
      <c r="L6" s="14" t="s">
        <v>135</v>
      </c>
      <c r="M6" s="14" t="s">
        <v>135</v>
      </c>
      <c r="N6" s="14" t="s">
        <v>135</v>
      </c>
    </row>
    <row r="7" spans="1:14" ht="12.75" customHeight="1">
      <c r="A7" s="16"/>
      <c r="B7" s="16"/>
      <c r="C7" s="16"/>
      <c r="D7" s="16">
        <v>782001</v>
      </c>
      <c r="E7" s="16" t="s">
        <v>258</v>
      </c>
      <c r="F7" s="16"/>
      <c r="G7" s="16"/>
      <c r="H7" s="16"/>
      <c r="I7" s="16"/>
      <c r="J7" s="16"/>
      <c r="K7" s="16"/>
      <c r="L7" s="16"/>
      <c r="M7" s="16"/>
      <c r="N7" s="16"/>
    </row>
    <row r="8" spans="1:14" ht="12.75" customHeight="1">
      <c r="A8" s="16"/>
      <c r="B8" s="16"/>
      <c r="C8" s="16"/>
      <c r="D8" s="16"/>
      <c r="E8" s="16"/>
      <c r="F8" s="17"/>
      <c r="G8" s="17"/>
      <c r="H8" s="17"/>
      <c r="I8" s="16"/>
      <c r="J8" s="16"/>
      <c r="K8" s="16"/>
      <c r="L8" s="16"/>
      <c r="M8" s="16"/>
      <c r="N8" s="16"/>
    </row>
    <row r="9" spans="1:15" ht="12.75" customHeight="1">
      <c r="A9" s="16"/>
      <c r="B9" s="16"/>
      <c r="C9" s="16"/>
      <c r="D9" s="16"/>
      <c r="E9" s="17"/>
      <c r="F9" s="17"/>
      <c r="G9" s="17"/>
      <c r="H9" s="17"/>
      <c r="I9" s="16"/>
      <c r="J9" s="16"/>
      <c r="K9" s="16"/>
      <c r="L9" s="16"/>
      <c r="M9" s="16"/>
      <c r="N9" s="17"/>
      <c r="O9" s="11"/>
    </row>
    <row r="10" spans="1:15" ht="12.75" customHeight="1">
      <c r="A10" s="16"/>
      <c r="B10" s="16"/>
      <c r="C10" s="16"/>
      <c r="D10" s="16"/>
      <c r="E10" s="17"/>
      <c r="F10" s="17"/>
      <c r="G10" s="17"/>
      <c r="H10" s="17"/>
      <c r="I10" s="16"/>
      <c r="J10" s="16"/>
      <c r="K10" s="16"/>
      <c r="L10" s="16"/>
      <c r="M10" s="16"/>
      <c r="N10" s="17"/>
      <c r="O10" s="11"/>
    </row>
    <row r="11" spans="1:15" ht="12.75" customHeight="1">
      <c r="A11" s="16"/>
      <c r="B11" s="16"/>
      <c r="C11" s="16"/>
      <c r="D11" s="16"/>
      <c r="E11" s="17"/>
      <c r="F11" s="17"/>
      <c r="G11" s="17"/>
      <c r="H11" s="16"/>
      <c r="I11" s="16"/>
      <c r="J11" s="16"/>
      <c r="K11" s="16"/>
      <c r="L11" s="16"/>
      <c r="M11" s="16"/>
      <c r="N11" s="17"/>
      <c r="O11" s="11"/>
    </row>
    <row r="12" spans="1:15" ht="12.75" customHeight="1">
      <c r="A12" s="16"/>
      <c r="B12" s="16"/>
      <c r="C12" s="16"/>
      <c r="D12" s="16"/>
      <c r="E12" s="17"/>
      <c r="F12" s="17"/>
      <c r="G12" s="17"/>
      <c r="H12" s="16"/>
      <c r="I12" s="16"/>
      <c r="J12" s="16"/>
      <c r="K12" s="16"/>
      <c r="L12" s="16"/>
      <c r="M12" s="16"/>
      <c r="N12" s="17"/>
      <c r="O12" s="11"/>
    </row>
    <row r="13" spans="1:14" ht="12.75" customHeight="1">
      <c r="A13" s="17"/>
      <c r="B13" s="16"/>
      <c r="C13" s="16"/>
      <c r="D13" s="16"/>
      <c r="E13" s="17"/>
      <c r="F13" s="17"/>
      <c r="G13" s="17"/>
      <c r="H13" s="16"/>
      <c r="I13" s="16"/>
      <c r="J13" s="16"/>
      <c r="K13" s="16"/>
      <c r="L13" s="16"/>
      <c r="M13" s="16"/>
      <c r="N13" s="16"/>
    </row>
    <row r="14" spans="1:14" ht="12.75" customHeight="1">
      <c r="A14" s="17"/>
      <c r="B14" s="17"/>
      <c r="C14" s="16"/>
      <c r="D14" s="16"/>
      <c r="E14" s="17"/>
      <c r="F14" s="17"/>
      <c r="G14" s="17"/>
      <c r="H14" s="16"/>
      <c r="I14" s="16"/>
      <c r="J14" s="16"/>
      <c r="K14" s="16"/>
      <c r="L14" s="16"/>
      <c r="M14" s="16"/>
      <c r="N14" s="16"/>
    </row>
    <row r="15" spans="3:13" ht="12.75" customHeight="1">
      <c r="C15" s="11"/>
      <c r="D15" s="11"/>
      <c r="H15" s="11"/>
      <c r="J15" s="11"/>
      <c r="M15" s="11"/>
    </row>
    <row r="16" ht="12.75" customHeight="1">
      <c r="M16" s="11"/>
    </row>
    <row r="17" ht="12.75" customHeight="1">
      <c r="M17" s="11"/>
    </row>
    <row r="18" ht="12.75" customHeight="1">
      <c r="M18" s="11"/>
    </row>
    <row r="19" ht="12.75" customHeight="1">
      <c r="M19" s="11"/>
    </row>
  </sheetData>
  <sheetProtection/>
  <mergeCells count="11">
    <mergeCell ref="L4:L5"/>
    <mergeCell ref="M4:M5"/>
    <mergeCell ref="N4:N5"/>
    <mergeCell ref="A4:C4"/>
    <mergeCell ref="J4:K4"/>
    <mergeCell ref="D4:D5"/>
    <mergeCell ref="E4:E5"/>
    <mergeCell ref="F4:F5"/>
    <mergeCell ref="G4:G5"/>
    <mergeCell ref="H4:H5"/>
    <mergeCell ref="I4:I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zoomScalePageLayoutView="0" workbookViewId="0" topLeftCell="A1">
      <selection activeCell="AD13" sqref="AD13"/>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11" t="s">
        <v>39</v>
      </c>
    </row>
    <row r="2" spans="1:38" ht="28.5" customHeight="1">
      <c r="A2" s="139" t="s">
        <v>40</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row>
    <row r="3" ht="22.5" customHeight="1">
      <c r="AL3" s="18" t="s">
        <v>43</v>
      </c>
    </row>
    <row r="4" spans="1:38" ht="17.25" customHeight="1">
      <c r="A4" s="116" t="s">
        <v>118</v>
      </c>
      <c r="B4" s="116" t="s">
        <v>119</v>
      </c>
      <c r="C4" s="133" t="s">
        <v>259</v>
      </c>
      <c r="D4" s="140"/>
      <c r="E4" s="140"/>
      <c r="F4" s="140"/>
      <c r="G4" s="140"/>
      <c r="H4" s="140"/>
      <c r="I4" s="140"/>
      <c r="J4" s="140"/>
      <c r="K4" s="136"/>
      <c r="L4" s="133" t="s">
        <v>259</v>
      </c>
      <c r="M4" s="140"/>
      <c r="N4" s="140"/>
      <c r="O4" s="140"/>
      <c r="P4" s="140"/>
      <c r="Q4" s="140"/>
      <c r="R4" s="140"/>
      <c r="S4" s="140"/>
      <c r="T4" s="136"/>
      <c r="U4" s="133" t="s">
        <v>260</v>
      </c>
      <c r="V4" s="140"/>
      <c r="W4" s="140"/>
      <c r="X4" s="140"/>
      <c r="Y4" s="140"/>
      <c r="Z4" s="140"/>
      <c r="AA4" s="140"/>
      <c r="AB4" s="140"/>
      <c r="AC4" s="136"/>
      <c r="AD4" s="141" t="s">
        <v>261</v>
      </c>
      <c r="AE4" s="142"/>
      <c r="AF4" s="142"/>
      <c r="AG4" s="142"/>
      <c r="AH4" s="142"/>
      <c r="AI4" s="142"/>
      <c r="AJ4" s="142"/>
      <c r="AK4" s="142"/>
      <c r="AL4" s="143"/>
    </row>
    <row r="5" spans="1:38" ht="17.25" customHeight="1">
      <c r="A5" s="116"/>
      <c r="B5" s="116"/>
      <c r="C5" s="118" t="s">
        <v>124</v>
      </c>
      <c r="D5" s="133" t="s">
        <v>262</v>
      </c>
      <c r="E5" s="140"/>
      <c r="F5" s="140"/>
      <c r="G5" s="140"/>
      <c r="H5" s="140"/>
      <c r="I5" s="136"/>
      <c r="J5" s="137" t="s">
        <v>263</v>
      </c>
      <c r="K5" s="137" t="s">
        <v>264</v>
      </c>
      <c r="L5" s="118" t="s">
        <v>124</v>
      </c>
      <c r="M5" s="133" t="s">
        <v>265</v>
      </c>
      <c r="N5" s="140"/>
      <c r="O5" s="140"/>
      <c r="P5" s="140"/>
      <c r="Q5" s="140"/>
      <c r="R5" s="136"/>
      <c r="S5" s="137" t="s">
        <v>263</v>
      </c>
      <c r="T5" s="137" t="s">
        <v>264</v>
      </c>
      <c r="U5" s="118" t="s">
        <v>124</v>
      </c>
      <c r="V5" s="133" t="s">
        <v>265</v>
      </c>
      <c r="W5" s="140"/>
      <c r="X5" s="140"/>
      <c r="Y5" s="140"/>
      <c r="Z5" s="140"/>
      <c r="AA5" s="136"/>
      <c r="AB5" s="137" t="s">
        <v>263</v>
      </c>
      <c r="AC5" s="137" t="s">
        <v>264</v>
      </c>
      <c r="AD5" s="118" t="s">
        <v>124</v>
      </c>
      <c r="AE5" s="133" t="s">
        <v>266</v>
      </c>
      <c r="AF5" s="140"/>
      <c r="AG5" s="140"/>
      <c r="AH5" s="140"/>
      <c r="AI5" s="140"/>
      <c r="AJ5" s="136"/>
      <c r="AK5" s="137" t="s">
        <v>263</v>
      </c>
      <c r="AL5" s="137" t="s">
        <v>264</v>
      </c>
    </row>
    <row r="6" spans="1:38" ht="23.25" customHeight="1">
      <c r="A6" s="116"/>
      <c r="B6" s="116"/>
      <c r="C6" s="119"/>
      <c r="D6" s="117" t="s">
        <v>133</v>
      </c>
      <c r="E6" s="117" t="s">
        <v>267</v>
      </c>
      <c r="F6" s="117" t="s">
        <v>204</v>
      </c>
      <c r="G6" s="117" t="s">
        <v>268</v>
      </c>
      <c r="H6" s="117"/>
      <c r="I6" s="117"/>
      <c r="J6" s="144"/>
      <c r="K6" s="144"/>
      <c r="L6" s="119"/>
      <c r="M6" s="117" t="s">
        <v>133</v>
      </c>
      <c r="N6" s="117" t="s">
        <v>267</v>
      </c>
      <c r="O6" s="117" t="s">
        <v>204</v>
      </c>
      <c r="P6" s="117" t="s">
        <v>268</v>
      </c>
      <c r="Q6" s="117"/>
      <c r="R6" s="117"/>
      <c r="S6" s="144"/>
      <c r="T6" s="144"/>
      <c r="U6" s="119"/>
      <c r="V6" s="117" t="s">
        <v>133</v>
      </c>
      <c r="W6" s="117" t="s">
        <v>267</v>
      </c>
      <c r="X6" s="117" t="s">
        <v>204</v>
      </c>
      <c r="Y6" s="117" t="s">
        <v>268</v>
      </c>
      <c r="Z6" s="117"/>
      <c r="AA6" s="117"/>
      <c r="AB6" s="144"/>
      <c r="AC6" s="144"/>
      <c r="AD6" s="119"/>
      <c r="AE6" s="117" t="s">
        <v>133</v>
      </c>
      <c r="AF6" s="117" t="s">
        <v>267</v>
      </c>
      <c r="AG6" s="117" t="s">
        <v>204</v>
      </c>
      <c r="AH6" s="117" t="s">
        <v>268</v>
      </c>
      <c r="AI6" s="117"/>
      <c r="AJ6" s="117"/>
      <c r="AK6" s="144"/>
      <c r="AL6" s="144"/>
    </row>
    <row r="7" spans="1:38" ht="26.25" customHeight="1">
      <c r="A7" s="116"/>
      <c r="B7" s="116"/>
      <c r="C7" s="120"/>
      <c r="D7" s="117"/>
      <c r="E7" s="117"/>
      <c r="F7" s="117"/>
      <c r="G7" s="13" t="s">
        <v>133</v>
      </c>
      <c r="H7" s="13" t="s">
        <v>269</v>
      </c>
      <c r="I7" s="13" t="s">
        <v>270</v>
      </c>
      <c r="J7" s="138"/>
      <c r="K7" s="138"/>
      <c r="L7" s="120"/>
      <c r="M7" s="117"/>
      <c r="N7" s="117"/>
      <c r="O7" s="117"/>
      <c r="P7" s="13" t="s">
        <v>133</v>
      </c>
      <c r="Q7" s="13" t="s">
        <v>269</v>
      </c>
      <c r="R7" s="13" t="s">
        <v>270</v>
      </c>
      <c r="S7" s="138"/>
      <c r="T7" s="138"/>
      <c r="U7" s="120"/>
      <c r="V7" s="117"/>
      <c r="W7" s="117"/>
      <c r="X7" s="117"/>
      <c r="Y7" s="13" t="s">
        <v>133</v>
      </c>
      <c r="Z7" s="13" t="s">
        <v>269</v>
      </c>
      <c r="AA7" s="13" t="s">
        <v>270</v>
      </c>
      <c r="AB7" s="138"/>
      <c r="AC7" s="138"/>
      <c r="AD7" s="120"/>
      <c r="AE7" s="117"/>
      <c r="AF7" s="117"/>
      <c r="AG7" s="117"/>
      <c r="AH7" s="13" t="s">
        <v>133</v>
      </c>
      <c r="AI7" s="13" t="s">
        <v>269</v>
      </c>
      <c r="AJ7" s="13" t="s">
        <v>270</v>
      </c>
      <c r="AK7" s="138"/>
      <c r="AL7" s="138"/>
    </row>
    <row r="8" spans="1:38" ht="17.25" customHeight="1">
      <c r="A8" s="14" t="s">
        <v>135</v>
      </c>
      <c r="B8" s="14" t="s">
        <v>135</v>
      </c>
      <c r="C8" s="14">
        <v>1</v>
      </c>
      <c r="D8" s="15">
        <v>2</v>
      </c>
      <c r="E8" s="15">
        <v>3</v>
      </c>
      <c r="F8" s="15">
        <v>4</v>
      </c>
      <c r="G8" s="14">
        <v>5</v>
      </c>
      <c r="H8" s="14">
        <v>6</v>
      </c>
      <c r="I8" s="14">
        <v>7</v>
      </c>
      <c r="J8" s="14">
        <v>8</v>
      </c>
      <c r="K8" s="14">
        <v>9</v>
      </c>
      <c r="L8" s="14">
        <v>1</v>
      </c>
      <c r="M8" s="15">
        <v>2</v>
      </c>
      <c r="N8" s="15">
        <v>3</v>
      </c>
      <c r="O8" s="15">
        <v>4</v>
      </c>
      <c r="P8" s="14">
        <v>5</v>
      </c>
      <c r="Q8" s="14">
        <v>6</v>
      </c>
      <c r="R8" s="14">
        <v>7</v>
      </c>
      <c r="S8" s="14">
        <v>8</v>
      </c>
      <c r="T8" s="14">
        <v>9</v>
      </c>
      <c r="U8" s="14">
        <v>10</v>
      </c>
      <c r="V8" s="14">
        <v>11</v>
      </c>
      <c r="W8" s="14">
        <v>12</v>
      </c>
      <c r="X8" s="14">
        <v>13</v>
      </c>
      <c r="Y8" s="14">
        <v>14</v>
      </c>
      <c r="Z8" s="14">
        <v>15</v>
      </c>
      <c r="AA8" s="14">
        <v>16</v>
      </c>
      <c r="AB8" s="14">
        <v>17</v>
      </c>
      <c r="AC8" s="14">
        <v>18</v>
      </c>
      <c r="AD8" s="14" t="s">
        <v>271</v>
      </c>
      <c r="AE8" s="14" t="s">
        <v>272</v>
      </c>
      <c r="AF8" s="14" t="s">
        <v>273</v>
      </c>
      <c r="AG8" s="14" t="s">
        <v>274</v>
      </c>
      <c r="AH8" s="14" t="s">
        <v>275</v>
      </c>
      <c r="AI8" s="14" t="s">
        <v>276</v>
      </c>
      <c r="AJ8" s="14" t="s">
        <v>277</v>
      </c>
      <c r="AK8" s="14" t="s">
        <v>278</v>
      </c>
      <c r="AL8" s="14" t="s">
        <v>279</v>
      </c>
    </row>
    <row r="9" spans="1:38" ht="12.75" customHeight="1">
      <c r="A9" s="16"/>
      <c r="B9" s="16"/>
      <c r="C9" s="16">
        <v>3</v>
      </c>
      <c r="D9" s="16">
        <v>3</v>
      </c>
      <c r="E9" s="16"/>
      <c r="F9" s="16">
        <v>3</v>
      </c>
      <c r="G9" s="16"/>
      <c r="H9" s="16"/>
      <c r="I9" s="16"/>
      <c r="J9" s="16"/>
      <c r="K9" s="16"/>
      <c r="L9" s="16">
        <v>2.7</v>
      </c>
      <c r="M9" s="16">
        <v>2.7</v>
      </c>
      <c r="N9" s="16"/>
      <c r="O9" s="16">
        <v>2.7</v>
      </c>
      <c r="P9" s="16"/>
      <c r="Q9" s="16"/>
      <c r="R9" s="16"/>
      <c r="S9" s="16"/>
      <c r="T9" s="16"/>
      <c r="U9" s="16">
        <v>3.78</v>
      </c>
      <c r="V9" s="16">
        <v>3.78</v>
      </c>
      <c r="W9" s="16"/>
      <c r="X9" s="16">
        <v>3.78</v>
      </c>
      <c r="Y9" s="16"/>
      <c r="Z9" s="16"/>
      <c r="AA9" s="16"/>
      <c r="AB9" s="16"/>
      <c r="AC9" s="16"/>
      <c r="AD9" s="16">
        <f>U9-L9</f>
        <v>1.0799999999999996</v>
      </c>
      <c r="AE9" s="16">
        <f>V9-M9</f>
        <v>1.0799999999999996</v>
      </c>
      <c r="AF9" s="16"/>
      <c r="AG9" s="16">
        <f>X9-O9</f>
        <v>1.0799999999999996</v>
      </c>
      <c r="AH9" s="16"/>
      <c r="AI9" s="16"/>
      <c r="AJ9" s="16"/>
      <c r="AK9" s="16"/>
      <c r="AL9" s="16"/>
    </row>
    <row r="10" spans="1:38" ht="12.7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row>
    <row r="11" spans="1:38" ht="12.75" customHeight="1">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row>
    <row r="12" spans="1:38" ht="12.7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row>
    <row r="13" spans="1:38" ht="12.75" customHeight="1">
      <c r="A13" s="17"/>
      <c r="B13" s="16"/>
      <c r="C13" s="17"/>
      <c r="D13" s="16"/>
      <c r="E13" s="16"/>
      <c r="F13" s="16"/>
      <c r="G13" s="16"/>
      <c r="H13" s="16"/>
      <c r="I13" s="16"/>
      <c r="J13" s="16"/>
      <c r="K13" s="16"/>
      <c r="L13" s="17"/>
      <c r="M13" s="16"/>
      <c r="N13" s="16"/>
      <c r="O13" s="16"/>
      <c r="P13" s="16"/>
      <c r="Q13" s="16"/>
      <c r="R13" s="16"/>
      <c r="S13" s="16"/>
      <c r="T13" s="16"/>
      <c r="U13" s="17"/>
      <c r="V13" s="16"/>
      <c r="W13" s="16"/>
      <c r="X13" s="16"/>
      <c r="Y13" s="16"/>
      <c r="Z13" s="16"/>
      <c r="AA13" s="16"/>
      <c r="AB13" s="16"/>
      <c r="AC13" s="16"/>
      <c r="AD13" s="17"/>
      <c r="AE13" s="16"/>
      <c r="AF13" s="16"/>
      <c r="AG13" s="16"/>
      <c r="AH13" s="16"/>
      <c r="AI13" s="16"/>
      <c r="AJ13" s="16"/>
      <c r="AK13" s="16"/>
      <c r="AL13" s="16"/>
    </row>
    <row r="14" spans="1:38" ht="12.75" customHeight="1">
      <c r="A14" s="17"/>
      <c r="B14" s="16"/>
      <c r="C14" s="16"/>
      <c r="D14" s="17"/>
      <c r="E14" s="16"/>
      <c r="F14" s="16"/>
      <c r="G14" s="16"/>
      <c r="H14" s="16"/>
      <c r="I14" s="16"/>
      <c r="J14" s="16"/>
      <c r="K14" s="16"/>
      <c r="L14" s="16"/>
      <c r="M14" s="17"/>
      <c r="N14" s="16"/>
      <c r="O14" s="16"/>
      <c r="P14" s="16"/>
      <c r="Q14" s="16"/>
      <c r="R14" s="16"/>
      <c r="S14" s="16"/>
      <c r="T14" s="16"/>
      <c r="U14" s="16"/>
      <c r="V14" s="17"/>
      <c r="W14" s="16"/>
      <c r="X14" s="16"/>
      <c r="Y14" s="16"/>
      <c r="Z14" s="16"/>
      <c r="AA14" s="16"/>
      <c r="AB14" s="16"/>
      <c r="AC14" s="16"/>
      <c r="AD14" s="16"/>
      <c r="AE14" s="17"/>
      <c r="AF14" s="16"/>
      <c r="AG14" s="16"/>
      <c r="AH14" s="16"/>
      <c r="AI14" s="16"/>
      <c r="AJ14" s="16"/>
      <c r="AK14" s="16"/>
      <c r="AL14" s="16"/>
    </row>
    <row r="15" spans="1:38" ht="12.75" customHeight="1">
      <c r="A15" s="17"/>
      <c r="B15" s="17"/>
      <c r="C15" s="17"/>
      <c r="D15" s="17"/>
      <c r="E15" s="16"/>
      <c r="F15" s="16"/>
      <c r="G15" s="16"/>
      <c r="H15" s="16"/>
      <c r="I15" s="16"/>
      <c r="J15" s="16"/>
      <c r="K15" s="16"/>
      <c r="L15" s="17"/>
      <c r="M15" s="17"/>
      <c r="N15" s="16"/>
      <c r="O15" s="16"/>
      <c r="P15" s="16"/>
      <c r="Q15" s="16"/>
      <c r="R15" s="16"/>
      <c r="S15" s="16"/>
      <c r="T15" s="16"/>
      <c r="U15" s="17"/>
      <c r="V15" s="17"/>
      <c r="W15" s="16"/>
      <c r="X15" s="16"/>
      <c r="Y15" s="16"/>
      <c r="Z15" s="16"/>
      <c r="AA15" s="16"/>
      <c r="AB15" s="16"/>
      <c r="AC15" s="16"/>
      <c r="AD15" s="17"/>
      <c r="AE15" s="17"/>
      <c r="AF15" s="16"/>
      <c r="AG15" s="16"/>
      <c r="AH15" s="16"/>
      <c r="AI15" s="16"/>
      <c r="AJ15" s="16"/>
      <c r="AK15" s="16"/>
      <c r="AL15" s="16"/>
    </row>
    <row r="16" spans="1:38" ht="12.75" customHeight="1">
      <c r="A16" s="17"/>
      <c r="B16" s="17"/>
      <c r="C16" s="17"/>
      <c r="D16" s="17"/>
      <c r="E16" s="17"/>
      <c r="F16" s="16"/>
      <c r="G16" s="16"/>
      <c r="H16" s="16"/>
      <c r="I16" s="16"/>
      <c r="J16" s="16"/>
      <c r="K16" s="16"/>
      <c r="L16" s="17"/>
      <c r="M16" s="17"/>
      <c r="N16" s="17"/>
      <c r="O16" s="16"/>
      <c r="P16" s="16"/>
      <c r="Q16" s="16"/>
      <c r="R16" s="16"/>
      <c r="S16" s="16"/>
      <c r="T16" s="16"/>
      <c r="U16" s="17"/>
      <c r="V16" s="17"/>
      <c r="W16" s="17"/>
      <c r="X16" s="16"/>
      <c r="Y16" s="16"/>
      <c r="Z16" s="16"/>
      <c r="AA16" s="16"/>
      <c r="AB16" s="16"/>
      <c r="AC16" s="16"/>
      <c r="AD16" s="17"/>
      <c r="AE16" s="17"/>
      <c r="AF16" s="17"/>
      <c r="AG16" s="16"/>
      <c r="AH16" s="16"/>
      <c r="AI16" s="16"/>
      <c r="AJ16" s="16"/>
      <c r="AK16" s="16"/>
      <c r="AL16" s="16"/>
    </row>
    <row r="17" spans="15:20" ht="12.75" customHeight="1">
      <c r="O17" s="11"/>
      <c r="P17" s="11"/>
      <c r="Q17" s="11"/>
      <c r="R17" s="11"/>
      <c r="S17" s="11"/>
      <c r="T17" s="11"/>
    </row>
    <row r="18" spans="16:20" ht="12.75" customHeight="1">
      <c r="P18" s="11"/>
      <c r="Q18" s="11"/>
      <c r="T18" s="11"/>
    </row>
    <row r="19" spans="17:20" ht="12.75" customHeight="1">
      <c r="Q19" s="11"/>
      <c r="T19" s="11"/>
    </row>
    <row r="20" spans="17:20" ht="12.75" customHeight="1">
      <c r="Q20" s="11"/>
      <c r="T20" s="11"/>
    </row>
    <row r="21" spans="18:20" ht="12.75" customHeight="1">
      <c r="R21" s="11"/>
      <c r="T21" s="11"/>
    </row>
    <row r="22" spans="18:19" ht="12.75" customHeight="1">
      <c r="R22" s="11"/>
      <c r="S22" s="11"/>
    </row>
  </sheetData>
  <sheetProtection/>
  <mergeCells count="39">
    <mergeCell ref="AL5:AL7"/>
    <mergeCell ref="AC5:AC7"/>
    <mergeCell ref="AD5:AD7"/>
    <mergeCell ref="AE6:AE7"/>
    <mergeCell ref="AF6:AF7"/>
    <mergeCell ref="AG6:AG7"/>
    <mergeCell ref="AK5:AK7"/>
    <mergeCell ref="T5:T7"/>
    <mergeCell ref="U5:U7"/>
    <mergeCell ref="V6:V7"/>
    <mergeCell ref="W6:W7"/>
    <mergeCell ref="X6:X7"/>
    <mergeCell ref="AB5:AB7"/>
    <mergeCell ref="K5:K7"/>
    <mergeCell ref="L5:L7"/>
    <mergeCell ref="M6:M7"/>
    <mergeCell ref="N6:N7"/>
    <mergeCell ref="O6:O7"/>
    <mergeCell ref="S5:S7"/>
    <mergeCell ref="G6:I6"/>
    <mergeCell ref="P6:R6"/>
    <mergeCell ref="Y6:AA6"/>
    <mergeCell ref="AH6:AJ6"/>
    <mergeCell ref="A4:A7"/>
    <mergeCell ref="B4:B7"/>
    <mergeCell ref="C5:C7"/>
    <mergeCell ref="D6:D7"/>
    <mergeCell ref="E6:E7"/>
    <mergeCell ref="F6:F7"/>
    <mergeCell ref="A2:AL2"/>
    <mergeCell ref="C4:K4"/>
    <mergeCell ref="L4:T4"/>
    <mergeCell ref="U4:AC4"/>
    <mergeCell ref="AD4:AL4"/>
    <mergeCell ref="D5:I5"/>
    <mergeCell ref="M5:R5"/>
    <mergeCell ref="V5:AA5"/>
    <mergeCell ref="AE5:AJ5"/>
    <mergeCell ref="J5:J7"/>
  </mergeCells>
  <printOptions horizontalCentered="1"/>
  <pageMargins left="0.59" right="0.59" top="0.79" bottom="0.79"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47"/>
  <sheetViews>
    <sheetView zoomScaleSheetLayoutView="100" zoomScalePageLayoutView="0" workbookViewId="0" topLeftCell="A1">
      <selection activeCell="B7" sqref="B7"/>
    </sheetView>
  </sheetViews>
  <sheetFormatPr defaultColWidth="9.33203125" defaultRowHeight="11.25"/>
  <cols>
    <col min="1" max="1" width="17.5" style="0" customWidth="1"/>
    <col min="2" max="2" width="106.83203125" style="0" customWidth="1"/>
  </cols>
  <sheetData>
    <row r="1" spans="1:2" s="1" customFormat="1" ht="24.75" customHeight="1">
      <c r="A1" s="145" t="s">
        <v>280</v>
      </c>
      <c r="B1" s="145"/>
    </row>
    <row r="2" spans="1:2" s="1" customFormat="1" ht="24.75" customHeight="1">
      <c r="A2" s="6" t="s">
        <v>41</v>
      </c>
      <c r="B2" s="5"/>
    </row>
    <row r="3" spans="1:2" s="1" customFormat="1" ht="24.75" customHeight="1">
      <c r="A3" s="146" t="s">
        <v>6</v>
      </c>
      <c r="B3" s="146" t="s">
        <v>281</v>
      </c>
    </row>
    <row r="4" spans="1:2" s="1" customFormat="1" ht="31.5" customHeight="1">
      <c r="A4" s="146"/>
      <c r="B4" s="146"/>
    </row>
    <row r="5" spans="1:2" s="1" customFormat="1" ht="24.75" customHeight="1">
      <c r="A5" s="7">
        <v>1</v>
      </c>
      <c r="B5" s="7" t="s">
        <v>136</v>
      </c>
    </row>
    <row r="6" spans="1:2" s="1" customFormat="1" ht="24.75" customHeight="1">
      <c r="A6" s="7">
        <v>2</v>
      </c>
      <c r="B6" s="8"/>
    </row>
    <row r="7" spans="1:2" s="1" customFormat="1" ht="24.75" customHeight="1">
      <c r="A7" s="7">
        <v>3</v>
      </c>
      <c r="B7" s="8"/>
    </row>
    <row r="8" spans="1:2" s="1" customFormat="1" ht="24.75" customHeight="1">
      <c r="A8" s="7">
        <v>4</v>
      </c>
      <c r="B8" s="8"/>
    </row>
    <row r="9" spans="1:2" s="1" customFormat="1" ht="24.75" customHeight="1">
      <c r="A9" s="7">
        <v>5</v>
      </c>
      <c r="B9" s="8"/>
    </row>
    <row r="10" spans="1:2" s="1" customFormat="1" ht="24.75" customHeight="1">
      <c r="A10" s="7">
        <v>6</v>
      </c>
      <c r="B10" s="8"/>
    </row>
    <row r="11" spans="1:2" s="1" customFormat="1" ht="24.75" customHeight="1">
      <c r="A11" s="7">
        <v>7</v>
      </c>
      <c r="B11" s="8"/>
    </row>
    <row r="12" spans="1:2" s="1" customFormat="1" ht="24.75" customHeight="1">
      <c r="A12" s="7">
        <v>8</v>
      </c>
      <c r="B12" s="8"/>
    </row>
    <row r="13" spans="1:2" s="1" customFormat="1" ht="24.75" customHeight="1">
      <c r="A13" s="7">
        <v>9</v>
      </c>
      <c r="B13" s="8"/>
    </row>
    <row r="14" spans="1:2" s="1" customFormat="1" ht="24.75" customHeight="1">
      <c r="A14" s="7">
        <v>10</v>
      </c>
      <c r="B14" s="8"/>
    </row>
    <row r="15" spans="1:2" s="1" customFormat="1" ht="24.75" customHeight="1">
      <c r="A15" s="7">
        <v>11</v>
      </c>
      <c r="B15" s="8"/>
    </row>
    <row r="16" spans="1:2" s="1" customFormat="1" ht="24.75" customHeight="1">
      <c r="A16" s="7">
        <v>12</v>
      </c>
      <c r="B16" s="8"/>
    </row>
    <row r="17" spans="1:2" s="1" customFormat="1" ht="24.75" customHeight="1">
      <c r="A17" s="7">
        <v>13</v>
      </c>
      <c r="B17" s="8"/>
    </row>
    <row r="18" spans="1:2" s="1" customFormat="1" ht="24.75" customHeight="1">
      <c r="A18" s="7">
        <v>14</v>
      </c>
      <c r="B18" s="8"/>
    </row>
    <row r="19" spans="1:2" s="2" customFormat="1" ht="24.75" customHeight="1">
      <c r="A19" s="9"/>
      <c r="B19" s="9"/>
    </row>
    <row r="20" spans="1:2" s="2" customFormat="1" ht="24.75" customHeight="1">
      <c r="A20" s="9"/>
      <c r="B20" s="9"/>
    </row>
    <row r="21" spans="1:2" s="2" customFormat="1" ht="24.75" customHeight="1">
      <c r="A21" s="9"/>
      <c r="B21" s="9"/>
    </row>
    <row r="22" spans="1:2" s="2" customFormat="1" ht="24.75" customHeight="1">
      <c r="A22" s="9"/>
      <c r="B22" s="9"/>
    </row>
    <row r="23" spans="1:2" s="2" customFormat="1" ht="24.75" customHeight="1">
      <c r="A23" s="9"/>
      <c r="B23" s="9"/>
    </row>
    <row r="24" spans="1:2" s="2" customFormat="1" ht="24.75" customHeight="1">
      <c r="A24" s="9"/>
      <c r="B24" s="9"/>
    </row>
    <row r="25" spans="1:2" s="2" customFormat="1" ht="24.75" customHeight="1">
      <c r="A25" s="9"/>
      <c r="B25" s="9"/>
    </row>
    <row r="26" spans="1:2" s="2" customFormat="1" ht="24.75" customHeight="1">
      <c r="A26" s="9"/>
      <c r="B26" s="9"/>
    </row>
    <row r="27" spans="1:2" s="2" customFormat="1" ht="24.75" customHeight="1">
      <c r="A27" s="9"/>
      <c r="B27" s="9"/>
    </row>
    <row r="28" spans="1:2" s="2" customFormat="1" ht="24.75" customHeight="1">
      <c r="A28" s="9"/>
      <c r="B28" s="9"/>
    </row>
    <row r="29" spans="1:2" s="2" customFormat="1" ht="24.75" customHeight="1">
      <c r="A29" s="9"/>
      <c r="B29" s="9"/>
    </row>
    <row r="30" spans="1:2" s="2" customFormat="1" ht="24.75" customHeight="1">
      <c r="A30" s="9"/>
      <c r="B30" s="9"/>
    </row>
    <row r="31" spans="1:2" s="2" customFormat="1" ht="24.75" customHeight="1">
      <c r="A31" s="9"/>
      <c r="B31" s="9"/>
    </row>
    <row r="32" spans="1:2" s="2" customFormat="1" ht="24.75" customHeight="1">
      <c r="A32" s="9"/>
      <c r="B32" s="9"/>
    </row>
    <row r="33" spans="1:2" s="2" customFormat="1" ht="24.75" customHeight="1">
      <c r="A33" s="9"/>
      <c r="B33" s="9"/>
    </row>
    <row r="34" spans="1:2" s="2" customFormat="1" ht="24.75" customHeight="1">
      <c r="A34" s="9"/>
      <c r="B34" s="9"/>
    </row>
    <row r="35" spans="1:2" s="2" customFormat="1" ht="24.75" customHeight="1">
      <c r="A35" s="9"/>
      <c r="B35" s="9"/>
    </row>
    <row r="36" spans="1:2" s="2" customFormat="1" ht="24.75" customHeight="1">
      <c r="A36" s="9"/>
      <c r="B36" s="9"/>
    </row>
    <row r="37" spans="1:2" s="2" customFormat="1" ht="24.75" customHeight="1">
      <c r="A37" s="9"/>
      <c r="B37" s="9"/>
    </row>
    <row r="38" spans="1:2" s="2" customFormat="1" ht="24.75" customHeight="1">
      <c r="A38" s="9"/>
      <c r="B38" s="9"/>
    </row>
    <row r="39" spans="1:2" s="2" customFormat="1" ht="24.75" customHeight="1">
      <c r="A39" s="9"/>
      <c r="B39" s="9"/>
    </row>
    <row r="40" spans="1:2" s="2" customFormat="1" ht="24.75" customHeight="1">
      <c r="A40" s="9"/>
      <c r="B40" s="9"/>
    </row>
    <row r="41" spans="1:2" s="2" customFormat="1" ht="24.75" customHeight="1">
      <c r="A41" s="9"/>
      <c r="B41" s="9"/>
    </row>
    <row r="42" spans="1:2" s="2" customFormat="1" ht="24.75" customHeight="1">
      <c r="A42" s="9"/>
      <c r="B42" s="9"/>
    </row>
    <row r="43" spans="1:2" s="2" customFormat="1" ht="24.75" customHeight="1">
      <c r="A43" s="9"/>
      <c r="B43" s="9"/>
    </row>
    <row r="44" spans="1:2" s="2" customFormat="1" ht="24.75" customHeight="1">
      <c r="A44" s="10"/>
      <c r="B44" s="10"/>
    </row>
    <row r="45" spans="1:2" s="3" customFormat="1" ht="24.75" customHeight="1">
      <c r="A45" s="10"/>
      <c r="B45" s="10"/>
    </row>
    <row r="46" spans="1:2" s="3" customFormat="1" ht="24.75" customHeight="1">
      <c r="A46" s="10"/>
      <c r="B46" s="10"/>
    </row>
    <row r="47" spans="1:2" s="3" customFormat="1" ht="24.75" customHeight="1">
      <c r="A47" s="10"/>
      <c r="B47" s="10"/>
    </row>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24.75" customHeight="1"/>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sheetData>
  <sheetProtection/>
  <mergeCells count="3">
    <mergeCell ref="A1:B1"/>
    <mergeCell ref="A3:A4"/>
    <mergeCell ref="B3:B4"/>
  </mergeCells>
  <printOptions/>
  <pageMargins left="0.75"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6"/>
  <sheetViews>
    <sheetView tabSelected="1" zoomScalePageLayoutView="0" workbookViewId="0" topLeftCell="A10">
      <selection activeCell="L23" sqref="L23"/>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07" t="s">
        <v>5</v>
      </c>
      <c r="B1" s="107"/>
      <c r="C1" s="107"/>
      <c r="D1" s="107"/>
      <c r="E1" s="107"/>
      <c r="F1" s="107"/>
      <c r="G1" s="107"/>
      <c r="H1" s="107"/>
      <c r="I1" s="107"/>
      <c r="J1" s="107"/>
      <c r="K1" s="107"/>
      <c r="L1" s="107"/>
    </row>
    <row r="2" spans="1:12" s="95" customFormat="1" ht="9" customHeight="1">
      <c r="A2" s="112" t="s">
        <v>6</v>
      </c>
      <c r="B2" s="112" t="s">
        <v>7</v>
      </c>
      <c r="C2" s="112"/>
      <c r="D2" s="112"/>
      <c r="E2" s="112"/>
      <c r="F2" s="112"/>
      <c r="G2" s="112"/>
      <c r="H2" s="112"/>
      <c r="I2" s="112"/>
      <c r="J2" s="112"/>
      <c r="K2" s="112" t="s">
        <v>8</v>
      </c>
      <c r="L2" s="112" t="s">
        <v>9</v>
      </c>
    </row>
    <row r="3" spans="1:12" ht="11.25">
      <c r="A3" s="112"/>
      <c r="B3" s="112"/>
      <c r="C3" s="112"/>
      <c r="D3" s="112"/>
      <c r="E3" s="112"/>
      <c r="F3" s="112"/>
      <c r="G3" s="112"/>
      <c r="H3" s="112"/>
      <c r="I3" s="112"/>
      <c r="J3" s="112"/>
      <c r="K3" s="112"/>
      <c r="L3" s="112"/>
    </row>
    <row r="4" spans="1:12" s="96" customFormat="1" ht="24.75" customHeight="1">
      <c r="A4" s="99" t="s">
        <v>10</v>
      </c>
      <c r="B4" s="108" t="s">
        <v>11</v>
      </c>
      <c r="C4" s="108"/>
      <c r="D4" s="108"/>
      <c r="E4" s="108"/>
      <c r="F4" s="108"/>
      <c r="G4" s="108"/>
      <c r="H4" s="108"/>
      <c r="I4" s="108"/>
      <c r="J4" s="108"/>
      <c r="K4" s="99" t="s">
        <v>12</v>
      </c>
      <c r="L4" s="99"/>
    </row>
    <row r="5" spans="1:12" s="96" customFormat="1" ht="24.75" customHeight="1">
      <c r="A5" s="99" t="s">
        <v>13</v>
      </c>
      <c r="B5" s="108" t="s">
        <v>14</v>
      </c>
      <c r="C5" s="108"/>
      <c r="D5" s="108"/>
      <c r="E5" s="108"/>
      <c r="F5" s="108"/>
      <c r="G5" s="108"/>
      <c r="H5" s="108"/>
      <c r="I5" s="108"/>
      <c r="J5" s="108"/>
      <c r="K5" s="99" t="s">
        <v>12</v>
      </c>
      <c r="L5" s="101" t="s">
        <v>15</v>
      </c>
    </row>
    <row r="6" spans="1:12" s="96" customFormat="1" ht="24.75" customHeight="1">
      <c r="A6" s="99" t="s">
        <v>16</v>
      </c>
      <c r="B6" s="108" t="s">
        <v>17</v>
      </c>
      <c r="C6" s="108"/>
      <c r="D6" s="108"/>
      <c r="E6" s="108"/>
      <c r="F6" s="108"/>
      <c r="G6" s="108"/>
      <c r="H6" s="108"/>
      <c r="I6" s="108"/>
      <c r="J6" s="108"/>
      <c r="K6" s="99" t="s">
        <v>12</v>
      </c>
      <c r="L6" s="101" t="s">
        <v>18</v>
      </c>
    </row>
    <row r="7" spans="1:12" s="96" customFormat="1" ht="24.75" customHeight="1">
      <c r="A7" s="99" t="s">
        <v>19</v>
      </c>
      <c r="B7" s="108" t="s">
        <v>20</v>
      </c>
      <c r="C7" s="108"/>
      <c r="D7" s="108"/>
      <c r="E7" s="108"/>
      <c r="F7" s="108"/>
      <c r="G7" s="108"/>
      <c r="H7" s="108"/>
      <c r="I7" s="108"/>
      <c r="J7" s="108"/>
      <c r="K7" s="99" t="s">
        <v>12</v>
      </c>
      <c r="L7" s="100"/>
    </row>
    <row r="8" spans="1:12" s="96" customFormat="1" ht="24.75" customHeight="1">
      <c r="A8" s="99" t="s">
        <v>21</v>
      </c>
      <c r="B8" s="108" t="s">
        <v>22</v>
      </c>
      <c r="C8" s="108"/>
      <c r="D8" s="108"/>
      <c r="E8" s="108"/>
      <c r="F8" s="108"/>
      <c r="G8" s="108"/>
      <c r="H8" s="108"/>
      <c r="I8" s="108"/>
      <c r="J8" s="108"/>
      <c r="K8" s="99" t="s">
        <v>12</v>
      </c>
      <c r="L8" s="102" t="s">
        <v>23</v>
      </c>
    </row>
    <row r="9" spans="1:12" s="96" customFormat="1" ht="24.75" customHeight="1">
      <c r="A9" s="99" t="s">
        <v>24</v>
      </c>
      <c r="B9" s="108" t="s">
        <v>25</v>
      </c>
      <c r="C9" s="108"/>
      <c r="D9" s="108"/>
      <c r="E9" s="108"/>
      <c r="F9" s="108"/>
      <c r="G9" s="108"/>
      <c r="H9" s="108"/>
      <c r="I9" s="108"/>
      <c r="J9" s="108"/>
      <c r="K9" s="99" t="s">
        <v>12</v>
      </c>
      <c r="L9" s="102" t="s">
        <v>26</v>
      </c>
    </row>
    <row r="10" spans="1:12" s="96" customFormat="1" ht="24.75" customHeight="1">
      <c r="A10" s="99" t="s">
        <v>27</v>
      </c>
      <c r="B10" s="108" t="s">
        <v>28</v>
      </c>
      <c r="C10" s="108"/>
      <c r="D10" s="108"/>
      <c r="E10" s="108"/>
      <c r="F10" s="108"/>
      <c r="G10" s="108"/>
      <c r="H10" s="108"/>
      <c r="I10" s="108"/>
      <c r="J10" s="108"/>
      <c r="K10" s="99" t="s">
        <v>12</v>
      </c>
      <c r="L10" s="102" t="s">
        <v>23</v>
      </c>
    </row>
    <row r="11" spans="1:12" s="96" customFormat="1" ht="24.75" customHeight="1">
      <c r="A11" s="99" t="s">
        <v>29</v>
      </c>
      <c r="B11" s="108" t="s">
        <v>30</v>
      </c>
      <c r="C11" s="108"/>
      <c r="D11" s="108"/>
      <c r="E11" s="108"/>
      <c r="F11" s="108"/>
      <c r="G11" s="108"/>
      <c r="H11" s="108"/>
      <c r="I11" s="108"/>
      <c r="J11" s="108"/>
      <c r="K11" s="99" t="s">
        <v>12</v>
      </c>
      <c r="L11" s="102" t="s">
        <v>26</v>
      </c>
    </row>
    <row r="12" spans="1:12" s="96" customFormat="1" ht="24.75" customHeight="1">
      <c r="A12" s="99" t="s">
        <v>31</v>
      </c>
      <c r="B12" s="108" t="s">
        <v>32</v>
      </c>
      <c r="C12" s="108"/>
      <c r="D12" s="108"/>
      <c r="E12" s="108"/>
      <c r="F12" s="108"/>
      <c r="G12" s="108"/>
      <c r="H12" s="108"/>
      <c r="I12" s="108"/>
      <c r="J12" s="108"/>
      <c r="K12" s="99" t="s">
        <v>12</v>
      </c>
      <c r="L12" s="99"/>
    </row>
    <row r="13" spans="1:12" s="96" customFormat="1" ht="24.75" customHeight="1">
      <c r="A13" s="99" t="s">
        <v>33</v>
      </c>
      <c r="B13" s="109" t="s">
        <v>34</v>
      </c>
      <c r="C13" s="109"/>
      <c r="D13" s="109"/>
      <c r="E13" s="109"/>
      <c r="F13" s="109"/>
      <c r="G13" s="109"/>
      <c r="H13" s="109"/>
      <c r="I13" s="109"/>
      <c r="J13" s="109"/>
      <c r="K13" s="99" t="s">
        <v>12</v>
      </c>
      <c r="L13" s="99"/>
    </row>
    <row r="14" spans="1:12" s="96" customFormat="1" ht="24.75" customHeight="1">
      <c r="A14" s="99" t="s">
        <v>35</v>
      </c>
      <c r="B14" s="109" t="s">
        <v>36</v>
      </c>
      <c r="C14" s="109"/>
      <c r="D14" s="109"/>
      <c r="E14" s="109"/>
      <c r="F14" s="109"/>
      <c r="G14" s="109"/>
      <c r="H14" s="109"/>
      <c r="I14" s="109"/>
      <c r="J14" s="109"/>
      <c r="K14" s="99" t="s">
        <v>37</v>
      </c>
      <c r="L14" s="99" t="s">
        <v>38</v>
      </c>
    </row>
    <row r="15" spans="1:12" s="96" customFormat="1" ht="24.75" customHeight="1">
      <c r="A15" s="99" t="s">
        <v>39</v>
      </c>
      <c r="B15" s="110" t="s">
        <v>40</v>
      </c>
      <c r="C15" s="110"/>
      <c r="D15" s="110"/>
      <c r="E15" s="110"/>
      <c r="F15" s="110"/>
      <c r="G15" s="110"/>
      <c r="H15" s="110"/>
      <c r="I15" s="110"/>
      <c r="J15" s="110"/>
      <c r="K15" s="99" t="s">
        <v>12</v>
      </c>
      <c r="L15" s="103"/>
    </row>
    <row r="16" spans="1:12" s="97" customFormat="1" ht="27" customHeight="1">
      <c r="A16" s="99" t="s">
        <v>41</v>
      </c>
      <c r="B16" s="111" t="s">
        <v>42</v>
      </c>
      <c r="C16" s="111"/>
      <c r="D16" s="111"/>
      <c r="E16" s="111"/>
      <c r="F16" s="111"/>
      <c r="G16" s="111"/>
      <c r="H16" s="111"/>
      <c r="I16" s="111"/>
      <c r="J16" s="111"/>
      <c r="K16" s="99" t="s">
        <v>12</v>
      </c>
      <c r="L16" s="98"/>
    </row>
  </sheetData>
  <sheetProtection/>
  <mergeCells count="18">
    <mergeCell ref="B15:J15"/>
    <mergeCell ref="B16:J16"/>
    <mergeCell ref="A2:A3"/>
    <mergeCell ref="K2:K3"/>
    <mergeCell ref="L2:L3"/>
    <mergeCell ref="B2:J3"/>
    <mergeCell ref="B9:J9"/>
    <mergeCell ref="B10:J10"/>
    <mergeCell ref="B11:J11"/>
    <mergeCell ref="B12:J12"/>
    <mergeCell ref="B13:J13"/>
    <mergeCell ref="B14:J14"/>
    <mergeCell ref="A1:L1"/>
    <mergeCell ref="B4:J4"/>
    <mergeCell ref="B5:J5"/>
    <mergeCell ref="B6:J6"/>
    <mergeCell ref="B7:J7"/>
    <mergeCell ref="B8:J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zoomScalePageLayoutView="0" workbookViewId="0" topLeftCell="A25">
      <selection activeCell="D14" sqref="D14"/>
    </sheetView>
  </sheetViews>
  <sheetFormatPr defaultColWidth="9.16015625" defaultRowHeight="12.75" customHeight="1"/>
  <cols>
    <col min="1" max="1" width="40.5" style="0" customWidth="1"/>
    <col min="2" max="2" width="23.33203125" style="11" customWidth="1"/>
    <col min="3" max="3" width="41" style="0" customWidth="1"/>
    <col min="4" max="4" width="28.66015625" style="11" customWidth="1"/>
    <col min="5" max="5" width="43" style="0" customWidth="1"/>
    <col min="6" max="6" width="24.16015625" style="0" customWidth="1"/>
  </cols>
  <sheetData>
    <row r="1" spans="1:6" ht="22.5" customHeight="1">
      <c r="A1" s="63" t="s">
        <v>10</v>
      </c>
      <c r="B1" s="64"/>
      <c r="C1" s="64"/>
      <c r="D1" s="64"/>
      <c r="E1" s="64"/>
      <c r="F1" s="65"/>
    </row>
    <row r="2" spans="1:6" ht="22.5" customHeight="1">
      <c r="A2" s="66" t="s">
        <v>11</v>
      </c>
      <c r="B2" s="67"/>
      <c r="C2" s="67"/>
      <c r="D2" s="67"/>
      <c r="E2" s="67"/>
      <c r="F2" s="67"/>
    </row>
    <row r="3" spans="1:6" ht="22.5" customHeight="1">
      <c r="A3" s="113"/>
      <c r="B3" s="113"/>
      <c r="C3" s="68"/>
      <c r="D3" s="68"/>
      <c r="E3" s="70"/>
      <c r="F3" s="71" t="s">
        <v>43</v>
      </c>
    </row>
    <row r="4" spans="1:6" ht="22.5" customHeight="1">
      <c r="A4" s="114" t="s">
        <v>44</v>
      </c>
      <c r="B4" s="114"/>
      <c r="C4" s="114" t="s">
        <v>45</v>
      </c>
      <c r="D4" s="114"/>
      <c r="E4" s="114"/>
      <c r="F4" s="114"/>
    </row>
    <row r="5" spans="1:6" ht="22.5" customHeight="1">
      <c r="A5" s="72" t="s">
        <v>46</v>
      </c>
      <c r="B5" s="72" t="s">
        <v>47</v>
      </c>
      <c r="C5" s="72" t="s">
        <v>48</v>
      </c>
      <c r="D5" s="72" t="s">
        <v>47</v>
      </c>
      <c r="E5" s="72" t="s">
        <v>49</v>
      </c>
      <c r="F5" s="72" t="s">
        <v>47</v>
      </c>
    </row>
    <row r="6" spans="1:6" ht="22.5" customHeight="1">
      <c r="A6" s="73" t="s">
        <v>50</v>
      </c>
      <c r="B6" s="74">
        <f>SUM(B7,B12,B13,B15,B16,B17)</f>
        <v>1807.46</v>
      </c>
      <c r="C6" s="73" t="s">
        <v>50</v>
      </c>
      <c r="D6" s="74">
        <f>SUM(D7:D34)</f>
        <v>1807.4599999999998</v>
      </c>
      <c r="E6" s="75" t="s">
        <v>50</v>
      </c>
      <c r="F6" s="74">
        <f>SUM(F7,F12,F23,F24,F25)</f>
        <v>1807.46</v>
      </c>
    </row>
    <row r="7" spans="1:6" ht="22.5" customHeight="1">
      <c r="A7" s="76" t="s">
        <v>51</v>
      </c>
      <c r="B7" s="74">
        <v>1807.46</v>
      </c>
      <c r="C7" s="77" t="s">
        <v>52</v>
      </c>
      <c r="D7" s="74">
        <v>1091.24</v>
      </c>
      <c r="E7" s="75" t="s">
        <v>53</v>
      </c>
      <c r="F7" s="74">
        <v>1807.46</v>
      </c>
    </row>
    <row r="8" spans="1:8" ht="22.5" customHeight="1">
      <c r="A8" s="76" t="s">
        <v>54</v>
      </c>
      <c r="B8" s="74">
        <v>1707.46</v>
      </c>
      <c r="C8" s="77" t="s">
        <v>55</v>
      </c>
      <c r="D8" s="74"/>
      <c r="E8" s="75" t="s">
        <v>56</v>
      </c>
      <c r="F8" s="74">
        <v>802.71</v>
      </c>
      <c r="H8" s="11"/>
    </row>
    <row r="9" spans="1:6" ht="22.5" customHeight="1">
      <c r="A9" s="78" t="s">
        <v>57</v>
      </c>
      <c r="B9" s="74">
        <v>592.29</v>
      </c>
      <c r="C9" s="77" t="s">
        <v>58</v>
      </c>
      <c r="D9" s="74"/>
      <c r="E9" s="75" t="s">
        <v>59</v>
      </c>
      <c r="F9" s="74">
        <v>244.57</v>
      </c>
    </row>
    <row r="10" spans="1:6" ht="22.5" customHeight="1">
      <c r="A10" s="76" t="s">
        <v>60</v>
      </c>
      <c r="B10" s="74">
        <v>100</v>
      </c>
      <c r="C10" s="77" t="s">
        <v>61</v>
      </c>
      <c r="D10" s="74"/>
      <c r="E10" s="75" t="s">
        <v>62</v>
      </c>
      <c r="F10" s="74">
        <v>362.5</v>
      </c>
    </row>
    <row r="11" spans="1:6" ht="22.5" customHeight="1">
      <c r="A11" s="76" t="s">
        <v>63</v>
      </c>
      <c r="B11" s="74"/>
      <c r="C11" s="77" t="s">
        <v>64</v>
      </c>
      <c r="D11" s="74"/>
      <c r="E11" s="75" t="s">
        <v>65</v>
      </c>
      <c r="F11" s="74">
        <v>397.68</v>
      </c>
    </row>
    <row r="12" spans="1:6" ht="22.5" customHeight="1">
      <c r="A12" s="76" t="s">
        <v>66</v>
      </c>
      <c r="B12" s="74"/>
      <c r="C12" s="77" t="s">
        <v>67</v>
      </c>
      <c r="D12" s="74"/>
      <c r="E12" s="75" t="s">
        <v>68</v>
      </c>
      <c r="F12" s="74"/>
    </row>
    <row r="13" spans="1:6" ht="22.5" customHeight="1">
      <c r="A13" s="76" t="s">
        <v>69</v>
      </c>
      <c r="B13" s="74"/>
      <c r="C13" s="77" t="s">
        <v>70</v>
      </c>
      <c r="D13" s="74"/>
      <c r="E13" s="75" t="s">
        <v>56</v>
      </c>
      <c r="F13" s="74"/>
    </row>
    <row r="14" spans="1:6" ht="22.5" customHeight="1">
      <c r="A14" s="76" t="s">
        <v>71</v>
      </c>
      <c r="B14" s="74"/>
      <c r="C14" s="77" t="s">
        <v>72</v>
      </c>
      <c r="D14" s="74">
        <v>612.86</v>
      </c>
      <c r="E14" s="75" t="s">
        <v>59</v>
      </c>
      <c r="F14" s="74"/>
    </row>
    <row r="15" spans="1:6" ht="22.5" customHeight="1">
      <c r="A15" s="76" t="s">
        <v>73</v>
      </c>
      <c r="B15" s="74"/>
      <c r="C15" s="77" t="s">
        <v>74</v>
      </c>
      <c r="D15" s="74"/>
      <c r="E15" s="75" t="s">
        <v>75</v>
      </c>
      <c r="F15" s="74"/>
    </row>
    <row r="16" spans="1:6" ht="22.5" customHeight="1">
      <c r="A16" s="80" t="s">
        <v>76</v>
      </c>
      <c r="B16" s="74"/>
      <c r="C16" s="77" t="s">
        <v>77</v>
      </c>
      <c r="D16" s="74"/>
      <c r="E16" s="75" t="s">
        <v>78</v>
      </c>
      <c r="F16" s="74"/>
    </row>
    <row r="17" spans="1:6" ht="22.5" customHeight="1">
      <c r="A17" s="80" t="s">
        <v>79</v>
      </c>
      <c r="B17" s="74"/>
      <c r="C17" s="77" t="s">
        <v>80</v>
      </c>
      <c r="D17" s="74"/>
      <c r="E17" s="75" t="s">
        <v>81</v>
      </c>
      <c r="F17" s="74"/>
    </row>
    <row r="18" spans="1:6" ht="22.5" customHeight="1">
      <c r="A18" s="80"/>
      <c r="B18" s="81"/>
      <c r="C18" s="77" t="s">
        <v>82</v>
      </c>
      <c r="D18" s="74"/>
      <c r="E18" s="75" t="s">
        <v>83</v>
      </c>
      <c r="F18" s="74"/>
    </row>
    <row r="19" spans="1:6" ht="22.5" customHeight="1">
      <c r="A19" s="40"/>
      <c r="B19" s="82"/>
      <c r="C19" s="77" t="s">
        <v>84</v>
      </c>
      <c r="D19" s="74"/>
      <c r="E19" s="75" t="s">
        <v>85</v>
      </c>
      <c r="F19" s="74"/>
    </row>
    <row r="20" spans="1:6" ht="22.5" customHeight="1">
      <c r="A20" s="40"/>
      <c r="B20" s="81"/>
      <c r="C20" s="77" t="s">
        <v>86</v>
      </c>
      <c r="D20" s="74"/>
      <c r="E20" s="75" t="s">
        <v>87</v>
      </c>
      <c r="F20" s="74"/>
    </row>
    <row r="21" spans="1:6" ht="22.5" customHeight="1">
      <c r="A21" s="16"/>
      <c r="B21" s="81"/>
      <c r="C21" s="77" t="s">
        <v>88</v>
      </c>
      <c r="D21" s="74">
        <v>3.36</v>
      </c>
      <c r="E21" s="75" t="s">
        <v>89</v>
      </c>
      <c r="F21" s="74"/>
    </row>
    <row r="22" spans="1:6" ht="22.5" customHeight="1">
      <c r="A22" s="17"/>
      <c r="B22" s="81"/>
      <c r="C22" s="77" t="s">
        <v>90</v>
      </c>
      <c r="D22" s="74"/>
      <c r="E22" s="75" t="s">
        <v>91</v>
      </c>
      <c r="F22" s="74"/>
    </row>
    <row r="23" spans="1:6" ht="22.5" customHeight="1">
      <c r="A23" s="42"/>
      <c r="B23" s="81"/>
      <c r="C23" s="77" t="s">
        <v>92</v>
      </c>
      <c r="D23" s="74"/>
      <c r="E23" s="84" t="s">
        <v>93</v>
      </c>
      <c r="F23" s="74"/>
    </row>
    <row r="24" spans="1:6" ht="22.5" customHeight="1">
      <c r="A24" s="42"/>
      <c r="B24" s="81"/>
      <c r="C24" s="77" t="s">
        <v>94</v>
      </c>
      <c r="D24" s="74"/>
      <c r="E24" s="84" t="s">
        <v>95</v>
      </c>
      <c r="F24" s="74"/>
    </row>
    <row r="25" spans="1:7" ht="22.5" customHeight="1">
      <c r="A25" s="42"/>
      <c r="B25" s="81"/>
      <c r="C25" s="77" t="s">
        <v>96</v>
      </c>
      <c r="D25" s="74"/>
      <c r="E25" s="84" t="s">
        <v>97</v>
      </c>
      <c r="F25" s="74"/>
      <c r="G25" s="11"/>
    </row>
    <row r="26" spans="1:8" ht="22.5" customHeight="1">
      <c r="A26" s="42"/>
      <c r="B26" s="81"/>
      <c r="C26" s="77" t="s">
        <v>98</v>
      </c>
      <c r="D26" s="74"/>
      <c r="E26" s="84"/>
      <c r="F26" s="74"/>
      <c r="G26" s="11"/>
      <c r="H26" s="11"/>
    </row>
    <row r="27" spans="1:8" ht="22.5" customHeight="1">
      <c r="A27" s="17"/>
      <c r="B27" s="82"/>
      <c r="C27" s="77" t="s">
        <v>99</v>
      </c>
      <c r="D27" s="74"/>
      <c r="E27" s="75"/>
      <c r="F27" s="74"/>
      <c r="G27" s="11"/>
      <c r="H27" s="11"/>
    </row>
    <row r="28" spans="1:8" ht="22.5" customHeight="1">
      <c r="A28" s="42"/>
      <c r="B28" s="81"/>
      <c r="C28" s="77" t="s">
        <v>100</v>
      </c>
      <c r="D28" s="74"/>
      <c r="E28" s="75"/>
      <c r="F28" s="74"/>
      <c r="G28" s="11"/>
      <c r="H28" s="11"/>
    </row>
    <row r="29" spans="1:8" ht="22.5" customHeight="1">
      <c r="A29" s="17"/>
      <c r="B29" s="82"/>
      <c r="C29" s="77" t="s">
        <v>101</v>
      </c>
      <c r="D29" s="74"/>
      <c r="E29" s="75"/>
      <c r="F29" s="74"/>
      <c r="G29" s="11"/>
      <c r="H29" s="11"/>
    </row>
    <row r="30" spans="1:7" ht="22.5" customHeight="1">
      <c r="A30" s="17"/>
      <c r="B30" s="81"/>
      <c r="C30" s="77" t="s">
        <v>102</v>
      </c>
      <c r="D30" s="74">
        <v>100</v>
      </c>
      <c r="E30" s="75"/>
      <c r="F30" s="74"/>
      <c r="G30" s="11"/>
    </row>
    <row r="31" spans="1:7" ht="22.5" customHeight="1">
      <c r="A31" s="17"/>
      <c r="B31" s="81"/>
      <c r="C31" s="77" t="s">
        <v>103</v>
      </c>
      <c r="D31" s="74"/>
      <c r="E31" s="75"/>
      <c r="F31" s="74"/>
      <c r="G31" s="11"/>
    </row>
    <row r="32" spans="1:7" ht="22.5" customHeight="1">
      <c r="A32" s="17"/>
      <c r="B32" s="81"/>
      <c r="C32" s="77" t="s">
        <v>104</v>
      </c>
      <c r="D32" s="74"/>
      <c r="E32" s="75"/>
      <c r="F32" s="74"/>
      <c r="G32" s="11"/>
    </row>
    <row r="33" spans="1:8" ht="22.5" customHeight="1">
      <c r="A33" s="17"/>
      <c r="B33" s="81"/>
      <c r="C33" s="77" t="s">
        <v>105</v>
      </c>
      <c r="D33" s="74"/>
      <c r="E33" s="75"/>
      <c r="F33" s="74"/>
      <c r="G33" s="11"/>
      <c r="H33" s="11"/>
    </row>
    <row r="34" spans="1:7" ht="22.5" customHeight="1">
      <c r="A34" s="16"/>
      <c r="B34" s="81"/>
      <c r="C34" s="77" t="s">
        <v>106</v>
      </c>
      <c r="D34" s="74"/>
      <c r="E34" s="75"/>
      <c r="F34" s="74"/>
      <c r="G34" s="11"/>
    </row>
    <row r="35" spans="1:6" ht="22.5" customHeight="1">
      <c r="A35" s="17"/>
      <c r="B35" s="81"/>
      <c r="C35" s="93"/>
      <c r="D35" s="74"/>
      <c r="E35" s="75"/>
      <c r="F35" s="74"/>
    </row>
    <row r="36" spans="1:6" ht="22.5" customHeight="1">
      <c r="A36" s="17"/>
      <c r="B36" s="81"/>
      <c r="C36" s="37"/>
      <c r="D36" s="85"/>
      <c r="E36" s="75"/>
      <c r="F36" s="74"/>
    </row>
    <row r="37" spans="1:6" ht="26.25" customHeight="1">
      <c r="A37" s="17"/>
      <c r="B37" s="81"/>
      <c r="C37" s="37"/>
      <c r="D37" s="85"/>
      <c r="E37" s="75"/>
      <c r="F37" s="86"/>
    </row>
    <row r="38" spans="1:6" ht="22.5" customHeight="1">
      <c r="A38" s="87" t="s">
        <v>107</v>
      </c>
      <c r="B38" s="82">
        <f>SUM(B6,B18)</f>
        <v>1807.46</v>
      </c>
      <c r="C38" s="87" t="s">
        <v>108</v>
      </c>
      <c r="D38" s="94">
        <f>SUM(D6,D35)</f>
        <v>1807.4599999999998</v>
      </c>
      <c r="E38" s="87" t="s">
        <v>108</v>
      </c>
      <c r="F38" s="86">
        <f>SUM(F6,F26)</f>
        <v>1807.46</v>
      </c>
    </row>
    <row r="39" spans="1:6" ht="22.5" customHeight="1">
      <c r="A39" s="83" t="s">
        <v>109</v>
      </c>
      <c r="B39" s="81"/>
      <c r="C39" s="80" t="s">
        <v>110</v>
      </c>
      <c r="D39" s="85">
        <f>SUM(B45)-SUM(D38)-SUM(D40)</f>
        <v>0</v>
      </c>
      <c r="E39" s="80" t="s">
        <v>110</v>
      </c>
      <c r="F39" s="86">
        <f>D39</f>
        <v>0</v>
      </c>
    </row>
    <row r="40" spans="1:6" ht="22.5" customHeight="1">
      <c r="A40" s="83" t="s">
        <v>111</v>
      </c>
      <c r="B40" s="81"/>
      <c r="C40" s="93" t="s">
        <v>112</v>
      </c>
      <c r="D40" s="74"/>
      <c r="E40" s="93" t="s">
        <v>112</v>
      </c>
      <c r="F40" s="74"/>
    </row>
    <row r="41" spans="1:6" ht="22.5" customHeight="1">
      <c r="A41" s="83" t="s">
        <v>113</v>
      </c>
      <c r="B41" s="81">
        <v>0.34</v>
      </c>
      <c r="C41" s="88"/>
      <c r="D41" s="85"/>
      <c r="E41" s="17"/>
      <c r="F41" s="85"/>
    </row>
    <row r="42" spans="1:6" ht="22.5" customHeight="1">
      <c r="A42" s="83" t="s">
        <v>114</v>
      </c>
      <c r="B42" s="81"/>
      <c r="C42" s="88"/>
      <c r="D42" s="85"/>
      <c r="E42" s="16"/>
      <c r="F42" s="85"/>
    </row>
    <row r="43" spans="1:6" ht="22.5" customHeight="1">
      <c r="A43" s="83" t="s">
        <v>115</v>
      </c>
      <c r="B43" s="81"/>
      <c r="C43" s="88"/>
      <c r="D43" s="89"/>
      <c r="E43" s="17"/>
      <c r="F43" s="85"/>
    </row>
    <row r="44" spans="1:6" ht="21" customHeight="1">
      <c r="A44" s="17"/>
      <c r="B44" s="81"/>
      <c r="C44" s="16"/>
      <c r="D44" s="89"/>
      <c r="E44" s="16"/>
      <c r="F44" s="89"/>
    </row>
    <row r="45" spans="1:6" ht="22.5" customHeight="1">
      <c r="A45" s="72" t="s">
        <v>116</v>
      </c>
      <c r="B45" s="82">
        <f>SUM(B38,B39,B40)</f>
        <v>1807.46</v>
      </c>
      <c r="C45" s="90" t="s">
        <v>117</v>
      </c>
      <c r="D45" s="89">
        <f>SUM(D38,D39,D40)</f>
        <v>1807.4599999999998</v>
      </c>
      <c r="E45" s="72" t="s">
        <v>117</v>
      </c>
      <c r="F45" s="74">
        <f>SUM(F38,F39,F40)</f>
        <v>1807.46</v>
      </c>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R23"/>
  <sheetViews>
    <sheetView showGridLines="0" showZeros="0" zoomScalePageLayoutView="0" workbookViewId="0" topLeftCell="A4">
      <selection activeCell="G11" sqref="G11"/>
    </sheetView>
  </sheetViews>
  <sheetFormatPr defaultColWidth="9.16015625" defaultRowHeight="12.75" customHeight="1"/>
  <cols>
    <col min="1" max="1" width="13.66015625" style="0" customWidth="1"/>
    <col min="2" max="4" width="30.5" style="0" customWidth="1"/>
    <col min="5" max="6" width="14.66015625"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11" t="s">
        <v>13</v>
      </c>
      <c r="B1" s="11"/>
      <c r="C1" s="11"/>
      <c r="D1" s="11"/>
      <c r="E1" s="11"/>
    </row>
    <row r="2" spans="1:18" ht="35.25" customHeight="1">
      <c r="A2" s="115" t="s">
        <v>14</v>
      </c>
      <c r="B2" s="115"/>
      <c r="C2" s="115"/>
      <c r="D2" s="115"/>
      <c r="E2" s="115"/>
      <c r="F2" s="115"/>
      <c r="G2" s="115"/>
      <c r="H2" s="115"/>
      <c r="I2" s="115"/>
      <c r="J2" s="115"/>
      <c r="K2" s="115"/>
      <c r="L2" s="115"/>
      <c r="M2" s="115"/>
      <c r="N2" s="115"/>
      <c r="O2" s="115"/>
      <c r="P2" s="115"/>
      <c r="Q2" s="115"/>
      <c r="R2" s="22"/>
    </row>
    <row r="3" ht="21.75" customHeight="1">
      <c r="Q3" s="18" t="s">
        <v>43</v>
      </c>
    </row>
    <row r="4" spans="1:17" ht="18" customHeight="1">
      <c r="A4" s="116" t="s">
        <v>118</v>
      </c>
      <c r="B4" s="116" t="s">
        <v>119</v>
      </c>
      <c r="C4" s="118" t="s">
        <v>120</v>
      </c>
      <c r="D4" s="118" t="s">
        <v>121</v>
      </c>
      <c r="E4" s="116" t="s">
        <v>122</v>
      </c>
      <c r="F4" s="116" t="s">
        <v>123</v>
      </c>
      <c r="G4" s="116"/>
      <c r="H4" s="116"/>
      <c r="I4" s="116"/>
      <c r="J4" s="116"/>
      <c r="K4" s="116"/>
      <c r="L4" s="116"/>
      <c r="M4" s="116"/>
      <c r="N4" s="116"/>
      <c r="O4" s="116"/>
      <c r="P4" s="116"/>
      <c r="Q4" s="76"/>
    </row>
    <row r="5" spans="1:17" ht="22.5" customHeight="1">
      <c r="A5" s="116"/>
      <c r="B5" s="116"/>
      <c r="C5" s="119"/>
      <c r="D5" s="119"/>
      <c r="E5" s="116"/>
      <c r="F5" s="117" t="s">
        <v>124</v>
      </c>
      <c r="G5" s="117" t="s">
        <v>125</v>
      </c>
      <c r="H5" s="117"/>
      <c r="I5" s="117" t="s">
        <v>126</v>
      </c>
      <c r="J5" s="117" t="s">
        <v>127</v>
      </c>
      <c r="K5" s="117" t="s">
        <v>128</v>
      </c>
      <c r="L5" s="117" t="s">
        <v>129</v>
      </c>
      <c r="M5" s="117" t="s">
        <v>130</v>
      </c>
      <c r="N5" s="117" t="s">
        <v>109</v>
      </c>
      <c r="O5" s="117" t="s">
        <v>113</v>
      </c>
      <c r="P5" s="117" t="s">
        <v>131</v>
      </c>
      <c r="Q5" s="117" t="s">
        <v>132</v>
      </c>
    </row>
    <row r="6" spans="1:17" ht="33.75" customHeight="1">
      <c r="A6" s="116"/>
      <c r="B6" s="116"/>
      <c r="C6" s="120"/>
      <c r="D6" s="120"/>
      <c r="E6" s="116"/>
      <c r="F6" s="117"/>
      <c r="G6" s="12" t="s">
        <v>133</v>
      </c>
      <c r="H6" s="12" t="s">
        <v>134</v>
      </c>
      <c r="I6" s="117"/>
      <c r="J6" s="117"/>
      <c r="K6" s="117"/>
      <c r="L6" s="117"/>
      <c r="M6" s="117"/>
      <c r="N6" s="117"/>
      <c r="O6" s="117"/>
      <c r="P6" s="117"/>
      <c r="Q6" s="117"/>
    </row>
    <row r="7" spans="1:17" ht="12.75" customHeight="1">
      <c r="A7" s="14" t="s">
        <v>135</v>
      </c>
      <c r="B7" s="14" t="s">
        <v>135</v>
      </c>
      <c r="C7" s="14"/>
      <c r="D7" s="14"/>
      <c r="E7" s="14">
        <v>1</v>
      </c>
      <c r="F7" s="14">
        <v>2</v>
      </c>
      <c r="G7" s="14">
        <v>3</v>
      </c>
      <c r="H7" s="14">
        <v>4</v>
      </c>
      <c r="I7" s="14">
        <v>5</v>
      </c>
      <c r="J7" s="14">
        <v>6</v>
      </c>
      <c r="K7" s="14">
        <v>7</v>
      </c>
      <c r="L7" s="14">
        <v>8</v>
      </c>
      <c r="M7" s="14">
        <v>9</v>
      </c>
      <c r="N7" s="14">
        <v>10</v>
      </c>
      <c r="O7" s="14">
        <v>11</v>
      </c>
      <c r="P7" s="14">
        <v>12</v>
      </c>
      <c r="Q7" s="14">
        <v>13</v>
      </c>
    </row>
    <row r="8" spans="1:17" ht="12.75" customHeight="1">
      <c r="A8" s="16">
        <v>782001</v>
      </c>
      <c r="B8" s="16" t="s">
        <v>136</v>
      </c>
      <c r="C8" s="14"/>
      <c r="D8" s="14" t="s">
        <v>124</v>
      </c>
      <c r="E8" s="92">
        <f>E9+E13+E18+E21</f>
        <v>1807.47</v>
      </c>
      <c r="F8" s="92">
        <f>F9+F13+F18+F21</f>
        <v>1807.47</v>
      </c>
      <c r="G8" s="92">
        <f>G9+G13+G18+G21</f>
        <v>1807.47</v>
      </c>
      <c r="H8" s="92">
        <f>H13+H18+H21</f>
        <v>592.29</v>
      </c>
      <c r="I8" s="14"/>
      <c r="J8" s="14"/>
      <c r="K8" s="14"/>
      <c r="L8" s="14"/>
      <c r="M8" s="14"/>
      <c r="N8" s="14"/>
      <c r="O8" s="14"/>
      <c r="P8" s="14"/>
      <c r="Q8" s="14"/>
    </row>
    <row r="9" spans="1:17" ht="12.75" customHeight="1">
      <c r="A9" s="16"/>
      <c r="B9" s="16"/>
      <c r="C9" s="16">
        <v>201</v>
      </c>
      <c r="D9" s="16" t="s">
        <v>137</v>
      </c>
      <c r="E9" s="24">
        <v>1091.24</v>
      </c>
      <c r="F9" s="24">
        <v>1091.24</v>
      </c>
      <c r="G9" s="24">
        <v>1091.24</v>
      </c>
      <c r="H9" s="25"/>
      <c r="I9" s="16">
        <v>0</v>
      </c>
      <c r="J9" s="16">
        <v>0</v>
      </c>
      <c r="K9" s="16">
        <v>0</v>
      </c>
      <c r="L9" s="16">
        <v>0</v>
      </c>
      <c r="M9" s="16">
        <v>0</v>
      </c>
      <c r="N9" s="16"/>
      <c r="O9" s="16"/>
      <c r="P9" s="16"/>
      <c r="Q9" s="16"/>
    </row>
    <row r="10" spans="1:17" ht="12.75" customHeight="1">
      <c r="A10" s="16"/>
      <c r="B10" s="16"/>
      <c r="C10" s="16">
        <v>20103</v>
      </c>
      <c r="D10" s="16" t="s">
        <v>138</v>
      </c>
      <c r="E10" s="24">
        <v>1091.24</v>
      </c>
      <c r="F10" s="24">
        <v>1091.24</v>
      </c>
      <c r="G10" s="24">
        <v>1091.24</v>
      </c>
      <c r="H10" s="25"/>
      <c r="I10" s="16">
        <v>0</v>
      </c>
      <c r="J10" s="16">
        <v>0</v>
      </c>
      <c r="K10" s="16">
        <v>0</v>
      </c>
      <c r="L10" s="16">
        <v>0</v>
      </c>
      <c r="M10" s="16">
        <v>0</v>
      </c>
      <c r="N10" s="16"/>
      <c r="O10" s="16"/>
      <c r="P10" s="16"/>
      <c r="Q10" s="16"/>
    </row>
    <row r="11" spans="1:17" ht="12.75" customHeight="1">
      <c r="A11" s="16"/>
      <c r="B11" s="16"/>
      <c r="C11" s="16">
        <v>2010301</v>
      </c>
      <c r="D11" s="16" t="s">
        <v>139</v>
      </c>
      <c r="E11" s="24">
        <v>364.27</v>
      </c>
      <c r="F11" s="24">
        <v>364.27</v>
      </c>
      <c r="G11" s="24">
        <v>364.27</v>
      </c>
      <c r="H11" s="25"/>
      <c r="I11" s="16">
        <v>0</v>
      </c>
      <c r="J11" s="16">
        <v>0</v>
      </c>
      <c r="K11" s="16">
        <v>0</v>
      </c>
      <c r="L11" s="17">
        <v>0</v>
      </c>
      <c r="M11" s="17">
        <v>0</v>
      </c>
      <c r="N11" s="17"/>
      <c r="O11" s="17"/>
      <c r="P11" s="16"/>
      <c r="Q11" s="16"/>
    </row>
    <row r="12" spans="1:17" ht="12.75" customHeight="1">
      <c r="A12" s="16"/>
      <c r="B12" s="17"/>
      <c r="C12" s="17">
        <v>2010350</v>
      </c>
      <c r="D12" s="16" t="s">
        <v>140</v>
      </c>
      <c r="E12" s="24">
        <v>726.97</v>
      </c>
      <c r="F12" s="24">
        <v>726.97</v>
      </c>
      <c r="G12" s="24">
        <v>726.97</v>
      </c>
      <c r="H12" s="25"/>
      <c r="I12" s="16">
        <v>0</v>
      </c>
      <c r="J12" s="17">
        <v>0</v>
      </c>
      <c r="K12" s="17">
        <v>0</v>
      </c>
      <c r="L12" s="17">
        <v>0</v>
      </c>
      <c r="M12" s="17">
        <v>0</v>
      </c>
      <c r="N12" s="17"/>
      <c r="O12" s="17"/>
      <c r="P12" s="16"/>
      <c r="Q12" s="16"/>
    </row>
    <row r="13" spans="1:17" ht="12.75" customHeight="1">
      <c r="A13" s="16"/>
      <c r="B13" s="16"/>
      <c r="C13" s="16">
        <v>208</v>
      </c>
      <c r="D13" s="16" t="s">
        <v>141</v>
      </c>
      <c r="E13" s="24">
        <v>612.87</v>
      </c>
      <c r="F13" s="24">
        <v>612.87</v>
      </c>
      <c r="G13" s="24">
        <v>612.87</v>
      </c>
      <c r="H13" s="17">
        <v>488.93</v>
      </c>
      <c r="I13" s="16">
        <v>0</v>
      </c>
      <c r="J13" s="17">
        <v>0</v>
      </c>
      <c r="K13" s="17">
        <v>0</v>
      </c>
      <c r="L13" s="17">
        <v>0</v>
      </c>
      <c r="M13" s="17">
        <v>0</v>
      </c>
      <c r="N13" s="17"/>
      <c r="O13" s="17"/>
      <c r="P13" s="16"/>
      <c r="Q13" s="16"/>
    </row>
    <row r="14" spans="1:18" ht="12.75" customHeight="1">
      <c r="A14" s="17"/>
      <c r="B14" s="16"/>
      <c r="C14" s="16">
        <v>20802</v>
      </c>
      <c r="D14" s="16" t="s">
        <v>142</v>
      </c>
      <c r="E14" s="24">
        <v>488.93</v>
      </c>
      <c r="F14" s="24">
        <v>488.93</v>
      </c>
      <c r="G14" s="24">
        <v>488.93</v>
      </c>
      <c r="H14" s="17">
        <v>488.93</v>
      </c>
      <c r="I14" s="16">
        <v>0</v>
      </c>
      <c r="J14" s="16">
        <v>0</v>
      </c>
      <c r="K14" s="16">
        <v>0</v>
      </c>
      <c r="L14" s="17">
        <v>0</v>
      </c>
      <c r="M14" s="17">
        <v>0</v>
      </c>
      <c r="N14" s="17"/>
      <c r="O14" s="17"/>
      <c r="P14" s="16"/>
      <c r="Q14" s="16"/>
      <c r="R14" s="11"/>
    </row>
    <row r="15" spans="1:18" ht="12.75" customHeight="1">
      <c r="A15" s="17"/>
      <c r="B15" s="16"/>
      <c r="C15" s="16">
        <v>2080208</v>
      </c>
      <c r="D15" s="16" t="s">
        <v>143</v>
      </c>
      <c r="E15" s="24">
        <v>488.93</v>
      </c>
      <c r="F15" s="24">
        <v>488.93</v>
      </c>
      <c r="G15" s="24">
        <v>488.93</v>
      </c>
      <c r="H15" s="17">
        <v>488.93</v>
      </c>
      <c r="I15" s="16">
        <v>0</v>
      </c>
      <c r="J15" s="16">
        <v>0</v>
      </c>
      <c r="K15" s="17">
        <v>0</v>
      </c>
      <c r="L15" s="17">
        <v>0</v>
      </c>
      <c r="M15" s="17">
        <v>0</v>
      </c>
      <c r="N15" s="17"/>
      <c r="O15" s="17"/>
      <c r="P15" s="16"/>
      <c r="Q15" s="16"/>
      <c r="R15" s="11"/>
    </row>
    <row r="16" spans="1:18" ht="12.75" customHeight="1">
      <c r="A16" s="17"/>
      <c r="B16" s="17"/>
      <c r="C16" s="17">
        <v>20805</v>
      </c>
      <c r="D16" s="16" t="s">
        <v>144</v>
      </c>
      <c r="E16" s="24">
        <v>123.93</v>
      </c>
      <c r="F16" s="24">
        <v>123.93</v>
      </c>
      <c r="G16" s="24">
        <v>123.93</v>
      </c>
      <c r="H16" s="24"/>
      <c r="I16" s="17">
        <v>0</v>
      </c>
      <c r="J16" s="17">
        <v>0</v>
      </c>
      <c r="K16" s="17">
        <v>0</v>
      </c>
      <c r="L16" s="17">
        <v>0</v>
      </c>
      <c r="M16" s="17">
        <v>0</v>
      </c>
      <c r="N16" s="17"/>
      <c r="O16" s="17"/>
      <c r="P16" s="16"/>
      <c r="Q16" s="16"/>
      <c r="R16" s="11"/>
    </row>
    <row r="17" spans="1:18" ht="12.75" customHeight="1">
      <c r="A17" s="17"/>
      <c r="B17" s="17"/>
      <c r="C17" s="17">
        <v>2080599</v>
      </c>
      <c r="D17" s="16" t="s">
        <v>145</v>
      </c>
      <c r="E17" s="24">
        <v>123.93</v>
      </c>
      <c r="F17" s="24">
        <v>123.93</v>
      </c>
      <c r="G17" s="24">
        <v>123.93</v>
      </c>
      <c r="H17" s="24"/>
      <c r="I17" s="16">
        <v>0</v>
      </c>
      <c r="J17" s="17">
        <v>0</v>
      </c>
      <c r="K17" s="17">
        <v>0</v>
      </c>
      <c r="L17" s="17">
        <v>0</v>
      </c>
      <c r="M17" s="17">
        <v>0</v>
      </c>
      <c r="N17" s="16"/>
      <c r="O17" s="17"/>
      <c r="P17" s="16"/>
      <c r="Q17" s="16"/>
      <c r="R17" s="11"/>
    </row>
    <row r="18" spans="1:18" ht="12.75" customHeight="1">
      <c r="A18" s="17"/>
      <c r="B18" s="17"/>
      <c r="C18" s="17">
        <v>215</v>
      </c>
      <c r="D18" s="17" t="s">
        <v>146</v>
      </c>
      <c r="E18" s="25">
        <v>3.36</v>
      </c>
      <c r="F18" s="25">
        <v>3.36</v>
      </c>
      <c r="G18" s="25">
        <v>3.36</v>
      </c>
      <c r="H18" s="25">
        <v>3.36</v>
      </c>
      <c r="I18" s="16">
        <v>0</v>
      </c>
      <c r="J18" s="17">
        <v>0</v>
      </c>
      <c r="K18" s="17">
        <v>0</v>
      </c>
      <c r="L18" s="17">
        <v>0</v>
      </c>
      <c r="M18" s="17">
        <v>0</v>
      </c>
      <c r="N18" s="17"/>
      <c r="O18" s="16"/>
      <c r="P18" s="16"/>
      <c r="Q18" s="16"/>
      <c r="R18" s="11"/>
    </row>
    <row r="19" spans="1:18" ht="12.75" customHeight="1">
      <c r="A19" s="17"/>
      <c r="B19" s="17"/>
      <c r="C19" s="17">
        <v>21506</v>
      </c>
      <c r="D19" s="17" t="s">
        <v>147</v>
      </c>
      <c r="E19" s="25">
        <v>3.36</v>
      </c>
      <c r="F19" s="25">
        <v>3.36</v>
      </c>
      <c r="G19" s="25">
        <v>3.36</v>
      </c>
      <c r="H19" s="25">
        <v>3.36</v>
      </c>
      <c r="I19" s="17">
        <v>0</v>
      </c>
      <c r="J19" s="17">
        <v>0</v>
      </c>
      <c r="K19" s="17">
        <v>0</v>
      </c>
      <c r="L19" s="17">
        <v>0</v>
      </c>
      <c r="M19" s="17">
        <v>0</v>
      </c>
      <c r="N19" s="17"/>
      <c r="O19" s="16"/>
      <c r="P19" s="16"/>
      <c r="Q19" s="16"/>
      <c r="R19" s="11"/>
    </row>
    <row r="20" spans="1:17" ht="12.75" customHeight="1">
      <c r="A20" s="17"/>
      <c r="B20" s="17"/>
      <c r="C20" s="17">
        <v>2150699</v>
      </c>
      <c r="D20" s="17" t="s">
        <v>148</v>
      </c>
      <c r="E20" s="25">
        <v>3.36</v>
      </c>
      <c r="F20" s="25">
        <v>3.36</v>
      </c>
      <c r="G20" s="25">
        <v>3.36</v>
      </c>
      <c r="H20" s="25">
        <v>3.36</v>
      </c>
      <c r="I20" s="17">
        <v>0</v>
      </c>
      <c r="J20" s="17">
        <v>0</v>
      </c>
      <c r="K20" s="17">
        <v>0</v>
      </c>
      <c r="L20" s="17">
        <v>0</v>
      </c>
      <c r="M20" s="17">
        <v>0</v>
      </c>
      <c r="N20" s="17"/>
      <c r="O20" s="16"/>
      <c r="P20" s="17"/>
      <c r="Q20" s="16"/>
    </row>
    <row r="21" spans="1:17" ht="12.75" customHeight="1">
      <c r="A21" s="17"/>
      <c r="B21" s="17"/>
      <c r="C21" s="17">
        <v>229</v>
      </c>
      <c r="D21" s="17" t="s">
        <v>149</v>
      </c>
      <c r="E21" s="25">
        <v>100</v>
      </c>
      <c r="F21" s="25">
        <v>100</v>
      </c>
      <c r="G21" s="25">
        <v>100</v>
      </c>
      <c r="H21" s="25">
        <v>100</v>
      </c>
      <c r="I21" s="17">
        <v>0</v>
      </c>
      <c r="J21" s="17">
        <v>0</v>
      </c>
      <c r="K21" s="17">
        <v>0</v>
      </c>
      <c r="L21" s="17">
        <v>0</v>
      </c>
      <c r="M21" s="17">
        <v>0</v>
      </c>
      <c r="N21" s="17"/>
      <c r="O21" s="16"/>
      <c r="P21" s="16"/>
      <c r="Q21" s="16"/>
    </row>
    <row r="22" spans="1:17" ht="12.75" customHeight="1">
      <c r="A22" s="17"/>
      <c r="B22" s="17"/>
      <c r="C22" s="17">
        <v>22960</v>
      </c>
      <c r="D22" s="17" t="s">
        <v>150</v>
      </c>
      <c r="E22" s="25">
        <v>100</v>
      </c>
      <c r="F22" s="25">
        <v>100</v>
      </c>
      <c r="G22" s="25">
        <v>100</v>
      </c>
      <c r="H22" s="25">
        <v>100</v>
      </c>
      <c r="I22" s="17">
        <v>0</v>
      </c>
      <c r="J22" s="17">
        <v>0</v>
      </c>
      <c r="K22" s="17">
        <v>0</v>
      </c>
      <c r="L22" s="17">
        <v>0</v>
      </c>
      <c r="M22" s="17">
        <v>0</v>
      </c>
      <c r="N22" s="17"/>
      <c r="O22" s="17"/>
      <c r="P22" s="16"/>
      <c r="Q22" s="16"/>
    </row>
    <row r="23" spans="1:17" ht="12.75" customHeight="1">
      <c r="A23" s="17"/>
      <c r="B23" s="17"/>
      <c r="C23" s="17">
        <v>2296002</v>
      </c>
      <c r="D23" s="17" t="s">
        <v>151</v>
      </c>
      <c r="E23" s="25">
        <v>100</v>
      </c>
      <c r="F23" s="25">
        <v>100</v>
      </c>
      <c r="G23" s="25">
        <v>100</v>
      </c>
      <c r="H23" s="25">
        <v>100</v>
      </c>
      <c r="I23" s="17">
        <v>0</v>
      </c>
      <c r="J23" s="17">
        <v>0</v>
      </c>
      <c r="K23" s="17">
        <v>0</v>
      </c>
      <c r="L23" s="17">
        <v>0</v>
      </c>
      <c r="M23" s="17">
        <v>0</v>
      </c>
      <c r="N23" s="17"/>
      <c r="O23" s="17"/>
      <c r="P23" s="17"/>
      <c r="Q23" s="17"/>
    </row>
  </sheetData>
  <sheetProtection/>
  <mergeCells count="18">
    <mergeCell ref="P5:P6"/>
    <mergeCell ref="Q5:Q6"/>
    <mergeCell ref="J5:J6"/>
    <mergeCell ref="K5:K6"/>
    <mergeCell ref="L5:L6"/>
    <mergeCell ref="M5:M6"/>
    <mergeCell ref="N5:N6"/>
    <mergeCell ref="O5:O6"/>
    <mergeCell ref="A2:Q2"/>
    <mergeCell ref="F4:P4"/>
    <mergeCell ref="G5:H5"/>
    <mergeCell ref="A4:A6"/>
    <mergeCell ref="B4:B6"/>
    <mergeCell ref="C4:C6"/>
    <mergeCell ref="D4:D6"/>
    <mergeCell ref="E4:E6"/>
    <mergeCell ref="F5:F6"/>
    <mergeCell ref="I5:I6"/>
  </mergeCells>
  <printOptions horizontalCentered="1"/>
  <pageMargins left="0.59" right="0.59" top="0.79" bottom="0.79" header="0.5" footer="0.5"/>
  <pageSetup fitToHeight="1000" fitToWidth="1" orientation="landscape" paperSize="9" scale="57"/>
</worksheet>
</file>

<file path=xl/worksheets/sheet5.xml><?xml version="1.0" encoding="utf-8"?>
<worksheet xmlns="http://schemas.openxmlformats.org/spreadsheetml/2006/main" xmlns:r="http://schemas.openxmlformats.org/officeDocument/2006/relationships">
  <sheetPr>
    <pageSetUpPr fitToPage="1"/>
  </sheetPr>
  <dimension ref="A1:L23"/>
  <sheetViews>
    <sheetView showGridLines="0" showZeros="0" zoomScalePageLayoutView="0" workbookViewId="0" topLeftCell="A1">
      <selection activeCell="C15" sqref="C15"/>
    </sheetView>
  </sheetViews>
  <sheetFormatPr defaultColWidth="9.16015625" defaultRowHeight="12.75" customHeight="1"/>
  <cols>
    <col min="1" max="1" width="13.66015625" style="0" customWidth="1"/>
    <col min="2"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11" t="s">
        <v>16</v>
      </c>
      <c r="B1" s="11"/>
      <c r="C1" s="11"/>
      <c r="D1" s="11"/>
      <c r="E1" s="11"/>
    </row>
    <row r="2" spans="1:12" ht="35.25" customHeight="1">
      <c r="A2" s="115" t="s">
        <v>17</v>
      </c>
      <c r="B2" s="115"/>
      <c r="C2" s="115"/>
      <c r="D2" s="115"/>
      <c r="E2" s="115"/>
      <c r="F2" s="115"/>
      <c r="G2" s="115"/>
      <c r="H2" s="115"/>
      <c r="I2" s="115"/>
      <c r="J2" s="115"/>
      <c r="K2" s="115"/>
      <c r="L2" s="22"/>
    </row>
    <row r="3" ht="21.75" customHeight="1"/>
    <row r="4" spans="1:11" ht="15" customHeight="1">
      <c r="A4" s="116" t="s">
        <v>118</v>
      </c>
      <c r="B4" s="116" t="s">
        <v>119</v>
      </c>
      <c r="C4" s="118" t="s">
        <v>120</v>
      </c>
      <c r="D4" s="118" t="s">
        <v>121</v>
      </c>
      <c r="E4" s="116" t="s">
        <v>122</v>
      </c>
      <c r="F4" s="116" t="s">
        <v>123</v>
      </c>
      <c r="G4" s="116"/>
      <c r="H4" s="116"/>
      <c r="I4" s="116"/>
      <c r="J4" s="116"/>
      <c r="K4" s="116"/>
    </row>
    <row r="5" spans="1:11" ht="30" customHeight="1">
      <c r="A5" s="116"/>
      <c r="B5" s="116"/>
      <c r="C5" s="119"/>
      <c r="D5" s="119"/>
      <c r="E5" s="116"/>
      <c r="F5" s="117" t="s">
        <v>124</v>
      </c>
      <c r="G5" s="121" t="s">
        <v>152</v>
      </c>
      <c r="H5" s="121" t="s">
        <v>153</v>
      </c>
      <c r="I5" s="121" t="s">
        <v>154</v>
      </c>
      <c r="J5" s="121" t="s">
        <v>155</v>
      </c>
      <c r="K5" s="121" t="s">
        <v>156</v>
      </c>
    </row>
    <row r="6" spans="1:11" ht="40.5" customHeight="1">
      <c r="A6" s="116"/>
      <c r="B6" s="116"/>
      <c r="C6" s="120"/>
      <c r="D6" s="120"/>
      <c r="E6" s="116"/>
      <c r="F6" s="117"/>
      <c r="G6" s="121"/>
      <c r="H6" s="121"/>
      <c r="I6" s="121"/>
      <c r="J6" s="121"/>
      <c r="K6" s="121"/>
    </row>
    <row r="7" spans="1:11" ht="12.75" customHeight="1">
      <c r="A7" s="14" t="s">
        <v>135</v>
      </c>
      <c r="B7" s="14" t="s">
        <v>135</v>
      </c>
      <c r="C7" s="14"/>
      <c r="D7" s="14"/>
      <c r="E7" s="14">
        <v>1</v>
      </c>
      <c r="F7" s="14">
        <v>2</v>
      </c>
      <c r="G7" s="14">
        <v>5</v>
      </c>
      <c r="H7" s="14">
        <v>6</v>
      </c>
      <c r="I7" s="14">
        <v>7</v>
      </c>
      <c r="J7" s="14">
        <v>8</v>
      </c>
      <c r="K7" s="14">
        <v>9</v>
      </c>
    </row>
    <row r="8" spans="1:11" ht="12.75" customHeight="1">
      <c r="A8" s="16">
        <v>782001</v>
      </c>
      <c r="B8" s="16" t="s">
        <v>136</v>
      </c>
      <c r="C8" s="14"/>
      <c r="D8" s="14" t="s">
        <v>124</v>
      </c>
      <c r="E8" s="57">
        <f>F8</f>
        <v>1807.46</v>
      </c>
      <c r="F8" s="57">
        <f>G8+H8</f>
        <v>1807.46</v>
      </c>
      <c r="G8" s="57">
        <f>G9+G13</f>
        <v>1215.17</v>
      </c>
      <c r="H8" s="23">
        <f>H13+H18+H21</f>
        <v>592.29</v>
      </c>
      <c r="I8" s="14"/>
      <c r="J8" s="14"/>
      <c r="K8" s="14"/>
    </row>
    <row r="9" spans="1:11" ht="12.75" customHeight="1">
      <c r="A9" s="17"/>
      <c r="B9" s="17"/>
      <c r="C9" s="16">
        <v>201</v>
      </c>
      <c r="D9" s="16" t="s">
        <v>137</v>
      </c>
      <c r="E9" s="24">
        <v>1091.24</v>
      </c>
      <c r="F9" s="24">
        <v>1091.24</v>
      </c>
      <c r="G9" s="24">
        <v>1091.24</v>
      </c>
      <c r="H9" s="17"/>
      <c r="I9" s="17"/>
      <c r="J9" s="16"/>
      <c r="K9" s="16"/>
    </row>
    <row r="10" spans="1:11" ht="12.75" customHeight="1">
      <c r="A10" s="16"/>
      <c r="B10" s="16"/>
      <c r="C10" s="16">
        <v>20103</v>
      </c>
      <c r="D10" s="16" t="s">
        <v>138</v>
      </c>
      <c r="E10" s="24">
        <v>1091.24</v>
      </c>
      <c r="F10" s="24">
        <v>1091.24</v>
      </c>
      <c r="G10" s="24">
        <v>1091.24</v>
      </c>
      <c r="H10" s="17"/>
      <c r="I10" s="17"/>
      <c r="J10" s="16"/>
      <c r="K10" s="16"/>
    </row>
    <row r="11" spans="1:11" ht="12.75" customHeight="1">
      <c r="A11" s="16"/>
      <c r="B11" s="16"/>
      <c r="C11" s="16">
        <v>2010301</v>
      </c>
      <c r="D11" s="16" t="s">
        <v>139</v>
      </c>
      <c r="E11" s="24">
        <v>364.27</v>
      </c>
      <c r="F11" s="24">
        <v>364.27</v>
      </c>
      <c r="G11" s="24">
        <v>364.27</v>
      </c>
      <c r="H11" s="17"/>
      <c r="I11" s="17"/>
      <c r="J11" s="91"/>
      <c r="K11" s="16"/>
    </row>
    <row r="12" spans="1:11" ht="12.75" customHeight="1">
      <c r="A12" s="16"/>
      <c r="B12" s="16"/>
      <c r="C12" s="16">
        <v>2010350</v>
      </c>
      <c r="D12" s="16" t="s">
        <v>140</v>
      </c>
      <c r="E12" s="24">
        <v>726.97</v>
      </c>
      <c r="F12" s="24">
        <v>726.97</v>
      </c>
      <c r="G12" s="24">
        <v>726.97</v>
      </c>
      <c r="H12" s="17"/>
      <c r="I12" s="17"/>
      <c r="J12" s="16"/>
      <c r="K12" s="16"/>
    </row>
    <row r="13" spans="1:11" ht="12.75" customHeight="1">
      <c r="A13" s="16"/>
      <c r="B13" s="16"/>
      <c r="C13" s="16">
        <v>208</v>
      </c>
      <c r="D13" s="16" t="s">
        <v>141</v>
      </c>
      <c r="E13" s="25">
        <v>612.87</v>
      </c>
      <c r="F13" s="25">
        <v>612.87</v>
      </c>
      <c r="G13" s="24">
        <v>123.93</v>
      </c>
      <c r="H13" s="17">
        <v>488.93</v>
      </c>
      <c r="I13" s="17"/>
      <c r="J13" s="16"/>
      <c r="K13" s="16"/>
    </row>
    <row r="14" spans="1:12" ht="12.75" customHeight="1">
      <c r="A14" s="17"/>
      <c r="B14" s="16"/>
      <c r="C14" s="16">
        <v>20802</v>
      </c>
      <c r="D14" s="16" t="s">
        <v>142</v>
      </c>
      <c r="E14" s="24">
        <v>488.93</v>
      </c>
      <c r="F14" s="24">
        <v>488.93</v>
      </c>
      <c r="G14" s="17"/>
      <c r="H14" s="17">
        <v>488.93</v>
      </c>
      <c r="I14" s="17"/>
      <c r="J14" s="16"/>
      <c r="K14" s="16"/>
      <c r="L14" s="11"/>
    </row>
    <row r="15" spans="1:12" ht="12.75" customHeight="1">
      <c r="A15" s="17"/>
      <c r="B15" s="16"/>
      <c r="C15" s="16">
        <v>2080208</v>
      </c>
      <c r="D15" s="16" t="s">
        <v>143</v>
      </c>
      <c r="E15" s="24">
        <v>489.93</v>
      </c>
      <c r="F15" s="24">
        <v>488.93</v>
      </c>
      <c r="G15" s="17"/>
      <c r="H15" s="17">
        <v>488.93</v>
      </c>
      <c r="I15" s="17"/>
      <c r="J15" s="16"/>
      <c r="K15" s="16"/>
      <c r="L15" s="11"/>
    </row>
    <row r="16" spans="1:12" ht="12.75" customHeight="1">
      <c r="A16" s="17"/>
      <c r="B16" s="17"/>
      <c r="C16" s="17">
        <v>20805</v>
      </c>
      <c r="D16" s="16" t="s">
        <v>144</v>
      </c>
      <c r="E16" s="24">
        <v>123.93</v>
      </c>
      <c r="F16" s="24">
        <v>123.93</v>
      </c>
      <c r="G16" s="24">
        <v>123.93</v>
      </c>
      <c r="H16" s="17">
        <v>0</v>
      </c>
      <c r="I16" s="17"/>
      <c r="J16" s="16"/>
      <c r="K16" s="16"/>
      <c r="L16" s="11"/>
    </row>
    <row r="17" spans="1:12" ht="12.75" customHeight="1">
      <c r="A17" s="17"/>
      <c r="B17" s="17"/>
      <c r="C17" s="17">
        <v>2080599</v>
      </c>
      <c r="D17" s="16" t="s">
        <v>145</v>
      </c>
      <c r="E17" s="24">
        <v>123.93</v>
      </c>
      <c r="F17" s="24">
        <v>123.93</v>
      </c>
      <c r="G17" s="24">
        <v>123.93</v>
      </c>
      <c r="H17" s="17">
        <v>0</v>
      </c>
      <c r="I17" s="17"/>
      <c r="J17" s="16"/>
      <c r="K17" s="16"/>
      <c r="L17" s="11"/>
    </row>
    <row r="18" spans="1:11" ht="12.75" customHeight="1">
      <c r="A18" s="17"/>
      <c r="B18" s="17"/>
      <c r="C18" s="17">
        <v>215</v>
      </c>
      <c r="D18" s="17" t="s">
        <v>146</v>
      </c>
      <c r="E18" s="25">
        <v>3.36</v>
      </c>
      <c r="F18" s="25">
        <v>3.36</v>
      </c>
      <c r="G18" s="25"/>
      <c r="H18" s="25">
        <v>3.36</v>
      </c>
      <c r="I18" s="17"/>
      <c r="J18" s="16"/>
      <c r="K18" s="16"/>
    </row>
    <row r="19" spans="1:11" ht="12.75" customHeight="1">
      <c r="A19" s="17"/>
      <c r="B19" s="17"/>
      <c r="C19" s="17">
        <v>21506</v>
      </c>
      <c r="D19" s="17" t="s">
        <v>147</v>
      </c>
      <c r="E19" s="25">
        <v>3.36</v>
      </c>
      <c r="F19" s="25">
        <v>3.36</v>
      </c>
      <c r="G19" s="25"/>
      <c r="H19" s="25">
        <v>3.36</v>
      </c>
      <c r="I19" s="17"/>
      <c r="J19" s="17"/>
      <c r="K19" s="17"/>
    </row>
    <row r="20" spans="1:11" ht="12.75" customHeight="1">
      <c r="A20" s="17"/>
      <c r="B20" s="17"/>
      <c r="C20" s="17">
        <v>2150699</v>
      </c>
      <c r="D20" s="17" t="s">
        <v>148</v>
      </c>
      <c r="E20" s="25">
        <v>3.36</v>
      </c>
      <c r="F20" s="25">
        <v>3.36</v>
      </c>
      <c r="G20" s="25"/>
      <c r="H20" s="25">
        <v>3.36</v>
      </c>
      <c r="I20" s="17"/>
      <c r="J20" s="17"/>
      <c r="K20" s="17"/>
    </row>
    <row r="21" spans="1:11" ht="12.75" customHeight="1">
      <c r="A21" s="17"/>
      <c r="B21" s="17"/>
      <c r="C21" s="17">
        <v>229</v>
      </c>
      <c r="D21" s="17" t="s">
        <v>149</v>
      </c>
      <c r="E21" s="25">
        <v>100</v>
      </c>
      <c r="F21" s="25">
        <v>100</v>
      </c>
      <c r="G21" s="25"/>
      <c r="H21" s="25">
        <v>100</v>
      </c>
      <c r="I21" s="17"/>
      <c r="J21" s="17"/>
      <c r="K21" s="17"/>
    </row>
    <row r="22" spans="1:11" ht="12.75" customHeight="1">
      <c r="A22" s="17"/>
      <c r="B22" s="17"/>
      <c r="C22" s="17">
        <v>22960</v>
      </c>
      <c r="D22" s="17" t="s">
        <v>150</v>
      </c>
      <c r="E22" s="25">
        <v>100</v>
      </c>
      <c r="F22" s="25">
        <v>100</v>
      </c>
      <c r="G22" s="25"/>
      <c r="H22" s="25">
        <v>100</v>
      </c>
      <c r="I22" s="17"/>
      <c r="J22" s="17"/>
      <c r="K22" s="17"/>
    </row>
    <row r="23" spans="1:11" ht="12.75" customHeight="1">
      <c r="A23" s="17"/>
      <c r="B23" s="17"/>
      <c r="C23" s="17">
        <v>2296002</v>
      </c>
      <c r="D23" s="17" t="s">
        <v>151</v>
      </c>
      <c r="E23" s="25">
        <v>100</v>
      </c>
      <c r="F23" s="25">
        <v>100</v>
      </c>
      <c r="G23" s="25"/>
      <c r="H23" s="25">
        <v>100</v>
      </c>
      <c r="I23" s="17"/>
      <c r="J23" s="17"/>
      <c r="K23" s="17"/>
    </row>
  </sheetData>
  <sheetProtection/>
  <mergeCells count="13">
    <mergeCell ref="I5:I6"/>
    <mergeCell ref="J5:J6"/>
    <mergeCell ref="K5:K6"/>
    <mergeCell ref="A2:K2"/>
    <mergeCell ref="F4:K4"/>
    <mergeCell ref="A4:A6"/>
    <mergeCell ref="B4:B6"/>
    <mergeCell ref="C4:C6"/>
    <mergeCell ref="D4:D6"/>
    <mergeCell ref="E4:E6"/>
    <mergeCell ref="F5:F6"/>
    <mergeCell ref="G5:G6"/>
    <mergeCell ref="H5:H6"/>
  </mergeCells>
  <printOptions horizontalCentered="1"/>
  <pageMargins left="0.59" right="0.59" top="0.79" bottom="0.79" header="0.5" footer="0.5"/>
  <pageSetup fitToHeight="1000" fitToWidth="1" orientation="landscape" paperSize="9" scale="62"/>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zoomScalePageLayoutView="0" workbookViewId="0" topLeftCell="C7">
      <selection activeCell="D31" sqref="D31"/>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63" t="s">
        <v>19</v>
      </c>
      <c r="B1" s="64"/>
      <c r="C1" s="64"/>
      <c r="D1" s="64"/>
      <c r="E1" s="64"/>
      <c r="F1" s="64"/>
      <c r="G1" s="64"/>
      <c r="H1" s="65"/>
    </row>
    <row r="2" spans="1:8" ht="22.5" customHeight="1">
      <c r="A2" s="66" t="s">
        <v>157</v>
      </c>
      <c r="B2" s="67"/>
      <c r="C2" s="67"/>
      <c r="D2" s="67"/>
      <c r="E2" s="67"/>
      <c r="F2" s="67"/>
      <c r="G2" s="67"/>
      <c r="H2" s="67"/>
    </row>
    <row r="3" spans="1:8" ht="22.5" customHeight="1">
      <c r="A3" s="113"/>
      <c r="B3" s="113"/>
      <c r="C3" s="68"/>
      <c r="D3" s="68"/>
      <c r="E3" s="69"/>
      <c r="F3" s="70"/>
      <c r="G3" s="70"/>
      <c r="H3" s="71" t="s">
        <v>43</v>
      </c>
    </row>
    <row r="4" spans="1:8" ht="22.5" customHeight="1">
      <c r="A4" s="114" t="s">
        <v>44</v>
      </c>
      <c r="B4" s="114"/>
      <c r="C4" s="114" t="s">
        <v>45</v>
      </c>
      <c r="D4" s="114"/>
      <c r="E4" s="114"/>
      <c r="F4" s="114"/>
      <c r="G4" s="114"/>
      <c r="H4" s="114"/>
    </row>
    <row r="5" spans="1:8" ht="22.5" customHeight="1">
      <c r="A5" s="72" t="s">
        <v>46</v>
      </c>
      <c r="B5" s="72" t="s">
        <v>47</v>
      </c>
      <c r="C5" s="72" t="s">
        <v>48</v>
      </c>
      <c r="D5" s="72" t="s">
        <v>158</v>
      </c>
      <c r="E5" s="72" t="s">
        <v>159</v>
      </c>
      <c r="F5" s="72" t="s">
        <v>49</v>
      </c>
      <c r="G5" s="72" t="s">
        <v>158</v>
      </c>
      <c r="H5" s="72" t="s">
        <v>159</v>
      </c>
    </row>
    <row r="6" spans="1:8" ht="22.5" customHeight="1">
      <c r="A6" s="73" t="s">
        <v>160</v>
      </c>
      <c r="B6" s="74">
        <v>1807.46</v>
      </c>
      <c r="C6" s="73" t="s">
        <v>160</v>
      </c>
      <c r="D6" s="74">
        <f>SUM(D7:D34)</f>
        <v>1707.4599999999998</v>
      </c>
      <c r="E6" s="74">
        <v>100</v>
      </c>
      <c r="F6" s="75" t="s">
        <v>160</v>
      </c>
      <c r="G6" s="74">
        <f>SUM(G7,G12,G23,G24,G25)</f>
        <v>1707.46</v>
      </c>
      <c r="H6" s="74">
        <v>100</v>
      </c>
    </row>
    <row r="7" spans="1:8" ht="22.5" customHeight="1">
      <c r="A7" s="76" t="s">
        <v>161</v>
      </c>
      <c r="B7" s="74">
        <v>1707.46</v>
      </c>
      <c r="C7" s="77" t="s">
        <v>52</v>
      </c>
      <c r="D7" s="74">
        <v>1091.24</v>
      </c>
      <c r="E7" s="74"/>
      <c r="F7" s="75" t="s">
        <v>53</v>
      </c>
      <c r="G7" s="74">
        <v>1707.46</v>
      </c>
      <c r="H7" s="74"/>
    </row>
    <row r="8" spans="1:10" ht="22.5" customHeight="1">
      <c r="A8" s="78" t="s">
        <v>162</v>
      </c>
      <c r="B8" s="74"/>
      <c r="C8" s="77" t="s">
        <v>55</v>
      </c>
      <c r="D8" s="74"/>
      <c r="E8" s="74"/>
      <c r="F8" s="75" t="s">
        <v>56</v>
      </c>
      <c r="G8" s="74">
        <v>802.71</v>
      </c>
      <c r="H8" s="74"/>
      <c r="J8" s="11"/>
    </row>
    <row r="9" spans="1:8" ht="22.5" customHeight="1">
      <c r="A9" s="76" t="s">
        <v>163</v>
      </c>
      <c r="B9" s="74">
        <v>100</v>
      </c>
      <c r="C9" s="77" t="s">
        <v>58</v>
      </c>
      <c r="D9" s="74"/>
      <c r="E9" s="74"/>
      <c r="F9" s="75" t="s">
        <v>59</v>
      </c>
      <c r="G9" s="74">
        <v>244.57</v>
      </c>
      <c r="H9" s="74"/>
    </row>
    <row r="10" spans="1:8" ht="22.5" customHeight="1">
      <c r="A10" s="76" t="s">
        <v>164</v>
      </c>
      <c r="B10" s="74"/>
      <c r="C10" s="77" t="s">
        <v>61</v>
      </c>
      <c r="D10" s="74"/>
      <c r="E10" s="74"/>
      <c r="F10" s="75" t="s">
        <v>62</v>
      </c>
      <c r="G10" s="74">
        <v>362.5</v>
      </c>
      <c r="H10" s="74"/>
    </row>
    <row r="11" spans="1:8" ht="22.5" customHeight="1">
      <c r="A11" s="76"/>
      <c r="B11" s="74"/>
      <c r="C11" s="77" t="s">
        <v>64</v>
      </c>
      <c r="D11" s="74"/>
      <c r="E11" s="74"/>
      <c r="F11" s="75" t="s">
        <v>65</v>
      </c>
      <c r="G11" s="74">
        <v>297.68</v>
      </c>
      <c r="H11" s="74">
        <v>100</v>
      </c>
    </row>
    <row r="12" spans="1:8" ht="22.5" customHeight="1">
      <c r="A12" s="76"/>
      <c r="B12" s="74"/>
      <c r="C12" s="77" t="s">
        <v>67</v>
      </c>
      <c r="D12" s="74"/>
      <c r="E12" s="74"/>
      <c r="F12" s="75" t="s">
        <v>68</v>
      </c>
      <c r="G12" s="75"/>
      <c r="H12" s="74"/>
    </row>
    <row r="13" spans="1:8" ht="22.5" customHeight="1">
      <c r="A13" s="76"/>
      <c r="B13" s="74"/>
      <c r="C13" s="77" t="s">
        <v>70</v>
      </c>
      <c r="D13" s="74"/>
      <c r="E13" s="74"/>
      <c r="F13" s="79" t="s">
        <v>56</v>
      </c>
      <c r="G13" s="79"/>
      <c r="H13" s="74"/>
    </row>
    <row r="14" spans="1:8" ht="22.5" customHeight="1">
      <c r="A14" s="76"/>
      <c r="B14" s="74"/>
      <c r="C14" s="77" t="s">
        <v>72</v>
      </c>
      <c r="D14" s="74">
        <v>612.86</v>
      </c>
      <c r="E14" s="74"/>
      <c r="F14" s="79" t="s">
        <v>59</v>
      </c>
      <c r="G14" s="79"/>
      <c r="H14" s="74"/>
    </row>
    <row r="15" spans="1:8" ht="22.5" customHeight="1">
      <c r="A15" s="80"/>
      <c r="B15" s="74"/>
      <c r="C15" s="77" t="s">
        <v>74</v>
      </c>
      <c r="D15" s="74"/>
      <c r="E15" s="74"/>
      <c r="F15" s="79" t="s">
        <v>75</v>
      </c>
      <c r="G15" s="79"/>
      <c r="H15" s="74"/>
    </row>
    <row r="16" spans="1:8" ht="22.5" customHeight="1">
      <c r="A16" s="80"/>
      <c r="B16" s="74"/>
      <c r="C16" s="77" t="s">
        <v>77</v>
      </c>
      <c r="D16" s="74"/>
      <c r="E16" s="74"/>
      <c r="F16" s="79" t="s">
        <v>78</v>
      </c>
      <c r="G16" s="79"/>
      <c r="H16" s="74"/>
    </row>
    <row r="17" spans="1:8" ht="22.5" customHeight="1">
      <c r="A17" s="80"/>
      <c r="B17" s="74"/>
      <c r="C17" s="77" t="s">
        <v>80</v>
      </c>
      <c r="D17" s="74"/>
      <c r="E17" s="74"/>
      <c r="F17" s="79" t="s">
        <v>81</v>
      </c>
      <c r="G17" s="79"/>
      <c r="H17" s="74"/>
    </row>
    <row r="18" spans="1:8" ht="22.5" customHeight="1">
      <c r="A18" s="80"/>
      <c r="B18" s="81"/>
      <c r="C18" s="77" t="s">
        <v>82</v>
      </c>
      <c r="D18" s="74"/>
      <c r="E18" s="74"/>
      <c r="F18" s="79" t="s">
        <v>83</v>
      </c>
      <c r="G18" s="79"/>
      <c r="H18" s="74"/>
    </row>
    <row r="19" spans="1:8" ht="22.5" customHeight="1">
      <c r="A19" s="40"/>
      <c r="B19" s="82"/>
      <c r="C19" s="77" t="s">
        <v>84</v>
      </c>
      <c r="D19" s="74"/>
      <c r="E19" s="74"/>
      <c r="F19" s="79" t="s">
        <v>85</v>
      </c>
      <c r="G19" s="79"/>
      <c r="H19" s="74"/>
    </row>
    <row r="20" spans="1:8" ht="22.5" customHeight="1">
      <c r="A20" s="40"/>
      <c r="B20" s="81"/>
      <c r="C20" s="77" t="s">
        <v>86</v>
      </c>
      <c r="D20" s="74"/>
      <c r="E20" s="74"/>
      <c r="F20" s="79" t="s">
        <v>87</v>
      </c>
      <c r="G20" s="79"/>
      <c r="H20" s="74"/>
    </row>
    <row r="21" spans="1:8" ht="22.5" customHeight="1">
      <c r="A21" s="16"/>
      <c r="B21" s="81"/>
      <c r="C21" s="77" t="s">
        <v>88</v>
      </c>
      <c r="D21" s="74">
        <v>3.36</v>
      </c>
      <c r="E21" s="74"/>
      <c r="F21" s="79" t="s">
        <v>89</v>
      </c>
      <c r="G21" s="79"/>
      <c r="H21" s="74"/>
    </row>
    <row r="22" spans="1:8" ht="22.5" customHeight="1">
      <c r="A22" s="17"/>
      <c r="B22" s="81"/>
      <c r="C22" s="77" t="s">
        <v>90</v>
      </c>
      <c r="D22" s="74"/>
      <c r="E22" s="74"/>
      <c r="F22" s="83" t="s">
        <v>91</v>
      </c>
      <c r="G22" s="83"/>
      <c r="H22" s="74"/>
    </row>
    <row r="23" spans="1:8" ht="22.5" customHeight="1">
      <c r="A23" s="42"/>
      <c r="B23" s="81"/>
      <c r="C23" s="77" t="s">
        <v>92</v>
      </c>
      <c r="D23" s="74"/>
      <c r="E23" s="74"/>
      <c r="F23" s="84" t="s">
        <v>93</v>
      </c>
      <c r="G23" s="84"/>
      <c r="H23" s="74"/>
    </row>
    <row r="24" spans="1:8" ht="22.5" customHeight="1">
      <c r="A24" s="42"/>
      <c r="B24" s="81"/>
      <c r="C24" s="77" t="s">
        <v>94</v>
      </c>
      <c r="D24" s="74"/>
      <c r="E24" s="74"/>
      <c r="F24" s="84" t="s">
        <v>95</v>
      </c>
      <c r="G24" s="84"/>
      <c r="H24" s="74"/>
    </row>
    <row r="25" spans="1:9" ht="22.5" customHeight="1">
      <c r="A25" s="42"/>
      <c r="B25" s="81"/>
      <c r="C25" s="77" t="s">
        <v>96</v>
      </c>
      <c r="D25" s="74"/>
      <c r="E25" s="74"/>
      <c r="F25" s="84" t="s">
        <v>97</v>
      </c>
      <c r="G25" s="84"/>
      <c r="H25" s="74"/>
      <c r="I25" s="11"/>
    </row>
    <row r="26" spans="1:10" ht="22.5" customHeight="1">
      <c r="A26" s="42"/>
      <c r="B26" s="81"/>
      <c r="C26" s="77" t="s">
        <v>98</v>
      </c>
      <c r="D26" s="74"/>
      <c r="E26" s="74"/>
      <c r="F26" s="75"/>
      <c r="G26" s="75"/>
      <c r="H26" s="74"/>
      <c r="I26" s="11"/>
      <c r="J26" s="11"/>
    </row>
    <row r="27" spans="1:10" ht="22.5" customHeight="1">
      <c r="A27" s="17"/>
      <c r="B27" s="82"/>
      <c r="C27" s="77" t="s">
        <v>99</v>
      </c>
      <c r="D27" s="74"/>
      <c r="E27" s="74"/>
      <c r="F27" s="75"/>
      <c r="G27" s="75"/>
      <c r="H27" s="74"/>
      <c r="I27" s="11"/>
      <c r="J27" s="11"/>
    </row>
    <row r="28" spans="1:10" ht="22.5" customHeight="1">
      <c r="A28" s="42"/>
      <c r="B28" s="81"/>
      <c r="C28" s="77" t="s">
        <v>100</v>
      </c>
      <c r="D28" s="74"/>
      <c r="E28" s="74"/>
      <c r="F28" s="75"/>
      <c r="G28" s="75"/>
      <c r="H28" s="74"/>
      <c r="I28" s="11"/>
      <c r="J28" s="11"/>
    </row>
    <row r="29" spans="1:10" ht="22.5" customHeight="1">
      <c r="A29" s="17"/>
      <c r="B29" s="82"/>
      <c r="C29" s="77" t="s">
        <v>101</v>
      </c>
      <c r="D29" s="74"/>
      <c r="E29" s="74"/>
      <c r="F29" s="75"/>
      <c r="G29" s="75"/>
      <c r="H29" s="74"/>
      <c r="I29" s="11"/>
      <c r="J29" s="11"/>
    </row>
    <row r="30" spans="1:9" ht="22.5" customHeight="1">
      <c r="A30" s="17"/>
      <c r="B30" s="81"/>
      <c r="C30" s="77" t="s">
        <v>102</v>
      </c>
      <c r="D30" s="74"/>
      <c r="E30" s="74">
        <v>100</v>
      </c>
      <c r="F30" s="75"/>
      <c r="G30" s="75"/>
      <c r="H30" s="74"/>
      <c r="I30" s="11"/>
    </row>
    <row r="31" spans="1:8" ht="22.5" customHeight="1">
      <c r="A31" s="17"/>
      <c r="B31" s="81"/>
      <c r="C31" s="77" t="s">
        <v>103</v>
      </c>
      <c r="D31" s="74"/>
      <c r="E31" s="74"/>
      <c r="F31" s="75"/>
      <c r="G31" s="75"/>
      <c r="H31" s="74"/>
    </row>
    <row r="32" spans="1:8" ht="22.5" customHeight="1">
      <c r="A32" s="17"/>
      <c r="B32" s="81"/>
      <c r="C32" s="77" t="s">
        <v>104</v>
      </c>
      <c r="D32" s="74"/>
      <c r="E32" s="74"/>
      <c r="F32" s="75"/>
      <c r="G32" s="75"/>
      <c r="H32" s="74"/>
    </row>
    <row r="33" spans="1:10" ht="22.5" customHeight="1">
      <c r="A33" s="17"/>
      <c r="B33" s="81"/>
      <c r="C33" s="77" t="s">
        <v>105</v>
      </c>
      <c r="D33" s="74"/>
      <c r="E33" s="74"/>
      <c r="F33" s="75"/>
      <c r="G33" s="75"/>
      <c r="H33" s="74"/>
      <c r="I33" s="11"/>
      <c r="J33" s="11"/>
    </row>
    <row r="34" spans="1:8" ht="22.5" customHeight="1">
      <c r="A34" s="16"/>
      <c r="B34" s="81"/>
      <c r="C34" s="77" t="s">
        <v>106</v>
      </c>
      <c r="D34" s="74"/>
      <c r="E34" s="74"/>
      <c r="F34" s="75"/>
      <c r="G34" s="75"/>
      <c r="H34" s="74"/>
    </row>
    <row r="35" spans="1:8" ht="22.5" customHeight="1">
      <c r="A35" s="17"/>
      <c r="B35" s="81"/>
      <c r="C35" s="37"/>
      <c r="D35" s="85"/>
      <c r="E35" s="85"/>
      <c r="F35" s="76"/>
      <c r="G35" s="76"/>
      <c r="H35" s="86"/>
    </row>
    <row r="36" spans="1:8" ht="18" customHeight="1">
      <c r="A36" s="87" t="s">
        <v>107</v>
      </c>
      <c r="B36" s="82">
        <f>SUM(B6)</f>
        <v>1807.46</v>
      </c>
      <c r="C36" s="87" t="s">
        <v>108</v>
      </c>
      <c r="D36" s="85">
        <f>SUM(D6)</f>
        <v>1707.4599999999998</v>
      </c>
      <c r="E36" s="85">
        <v>100</v>
      </c>
      <c r="F36" s="87" t="s">
        <v>108</v>
      </c>
      <c r="G36" s="87">
        <f>SUM(G6)</f>
        <v>1707.46</v>
      </c>
      <c r="H36" s="86">
        <f>SUM(H6)</f>
        <v>100</v>
      </c>
    </row>
    <row r="37" spans="1:8" ht="18" customHeight="1">
      <c r="A37" s="77" t="s">
        <v>113</v>
      </c>
      <c r="B37" s="81"/>
      <c r="C37" s="80" t="s">
        <v>110</v>
      </c>
      <c r="D37" s="85">
        <f>SUM(B41)-SUM(D36+E36)</f>
        <v>0</v>
      </c>
      <c r="E37" s="85"/>
      <c r="F37" s="80" t="s">
        <v>110</v>
      </c>
      <c r="G37" s="80"/>
      <c r="H37" s="86">
        <f>D37</f>
        <v>0</v>
      </c>
    </row>
    <row r="38" spans="1:8" ht="18" customHeight="1">
      <c r="A38" s="77" t="s">
        <v>114</v>
      </c>
      <c r="B38" s="81"/>
      <c r="C38" s="40"/>
      <c r="D38" s="74"/>
      <c r="E38" s="74"/>
      <c r="F38" s="40"/>
      <c r="G38" s="40"/>
      <c r="H38" s="74"/>
    </row>
    <row r="39" spans="1:8" ht="22.5" customHeight="1">
      <c r="A39" s="77" t="s">
        <v>165</v>
      </c>
      <c r="B39" s="81"/>
      <c r="C39" s="88"/>
      <c r="D39" s="89"/>
      <c r="E39" s="89"/>
      <c r="F39" s="17"/>
      <c r="G39" s="17"/>
      <c r="H39" s="85"/>
    </row>
    <row r="40" spans="1:8" ht="21" customHeight="1">
      <c r="A40" s="17"/>
      <c r="B40" s="81"/>
      <c r="C40" s="16"/>
      <c r="D40" s="89"/>
      <c r="E40" s="89"/>
      <c r="F40" s="16"/>
      <c r="G40" s="16"/>
      <c r="H40" s="89"/>
    </row>
    <row r="41" spans="1:8" ht="18" customHeight="1">
      <c r="A41" s="72" t="s">
        <v>116</v>
      </c>
      <c r="B41" s="82">
        <f>SUM(B36,B37)</f>
        <v>1807.46</v>
      </c>
      <c r="C41" s="90" t="s">
        <v>117</v>
      </c>
      <c r="D41" s="89">
        <f>SUM(D36,D37)</f>
        <v>1707.4599999999998</v>
      </c>
      <c r="E41" s="89">
        <f>SUM(E36,E37)</f>
        <v>100</v>
      </c>
      <c r="F41" s="72" t="s">
        <v>117</v>
      </c>
      <c r="G41" s="72">
        <f>SUM(G36:G37)</f>
        <v>1707.46</v>
      </c>
      <c r="H41" s="74">
        <f>SUM(H36,H37)</f>
        <v>100</v>
      </c>
    </row>
    <row r="42" spans="4:8" ht="12.75" customHeight="1">
      <c r="D42" s="11"/>
      <c r="E42" s="11"/>
      <c r="H42" s="11"/>
    </row>
    <row r="43" spans="4:8" ht="12.75" customHeight="1">
      <c r="D43" s="11"/>
      <c r="E43" s="11"/>
      <c r="H43" s="11"/>
    </row>
    <row r="44" spans="4:8" ht="12.75" customHeight="1">
      <c r="D44" s="11"/>
      <c r="E44" s="11"/>
      <c r="H44" s="11"/>
    </row>
    <row r="45" spans="4:8" ht="12.75" customHeight="1">
      <c r="D45" s="11"/>
      <c r="E45" s="11"/>
      <c r="H45" s="11"/>
    </row>
    <row r="46" spans="4:8" ht="12.75" customHeight="1">
      <c r="D46" s="11"/>
      <c r="E46" s="11"/>
      <c r="H46" s="11"/>
    </row>
    <row r="47" spans="4:8" ht="12.75" customHeight="1">
      <c r="D47" s="11"/>
      <c r="E47" s="11"/>
      <c r="H47" s="11"/>
    </row>
    <row r="48" spans="4:8" ht="12.75" customHeight="1">
      <c r="D48" s="11"/>
      <c r="E48" s="11"/>
      <c r="H48" s="11"/>
    </row>
    <row r="49" spans="4:8" ht="12.75" customHeight="1">
      <c r="D49" s="11"/>
      <c r="E49" s="11"/>
      <c r="H49" s="11"/>
    </row>
    <row r="50" spans="4:8" ht="12.75" customHeight="1">
      <c r="D50" s="11"/>
      <c r="E50" s="11"/>
      <c r="H50" s="11"/>
    </row>
    <row r="51" spans="4:8" ht="12.75" customHeight="1">
      <c r="D51" s="11"/>
      <c r="E51" s="11"/>
      <c r="H51" s="11"/>
    </row>
    <row r="52" spans="4:8" ht="12.75" customHeight="1">
      <c r="D52" s="11"/>
      <c r="E52" s="11"/>
      <c r="H52" s="11"/>
    </row>
    <row r="53" spans="4:8" ht="12.75" customHeight="1">
      <c r="D53" s="11"/>
      <c r="E53" s="11"/>
      <c r="H53" s="11"/>
    </row>
    <row r="54" spans="4:8" ht="12.75" customHeight="1">
      <c r="D54" s="11"/>
      <c r="E54" s="11"/>
      <c r="H54" s="11"/>
    </row>
    <row r="55" ht="12.75" customHeight="1">
      <c r="H55" s="11"/>
    </row>
    <row r="56" ht="12.75" customHeight="1">
      <c r="H56" s="11"/>
    </row>
    <row r="57" ht="12.75" customHeight="1">
      <c r="H57" s="11"/>
    </row>
    <row r="58" ht="12.75" customHeight="1">
      <c r="H58" s="11"/>
    </row>
    <row r="59" ht="12.75" customHeight="1">
      <c r="H59" s="11"/>
    </row>
    <row r="60" ht="12.75" customHeight="1">
      <c r="H60" s="11"/>
    </row>
  </sheetData>
  <sheetProtection/>
  <mergeCells count="3">
    <mergeCell ref="A3:B3"/>
    <mergeCell ref="A4:B4"/>
    <mergeCell ref="C4:H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22"/>
  <sheetViews>
    <sheetView showGridLines="0" showZeros="0" zoomScalePageLayoutView="0" workbookViewId="0" topLeftCell="A1">
      <selection activeCell="F13" sqref="F13"/>
    </sheetView>
  </sheetViews>
  <sheetFormatPr defaultColWidth="9.16015625" defaultRowHeight="12.75" customHeight="1"/>
  <cols>
    <col min="1" max="1" width="15.83203125" style="0" customWidth="1"/>
    <col min="2" max="2" width="31.33203125" style="0" customWidth="1"/>
    <col min="3" max="5" width="21.33203125" style="0" customWidth="1"/>
    <col min="6" max="6" width="19.33203125" style="0" customWidth="1"/>
    <col min="7" max="7" width="21.33203125" style="0" customWidth="1"/>
  </cols>
  <sheetData>
    <row r="1" ht="30" customHeight="1">
      <c r="A1" s="11" t="s">
        <v>21</v>
      </c>
    </row>
    <row r="2" spans="1:7" ht="28.5" customHeight="1">
      <c r="A2" s="19" t="s">
        <v>22</v>
      </c>
      <c r="B2" s="19"/>
      <c r="C2" s="19"/>
      <c r="D2" s="19"/>
      <c r="E2" s="19"/>
      <c r="F2" s="19"/>
      <c r="G2" s="19"/>
    </row>
    <row r="3" ht="22.5" customHeight="1">
      <c r="G3" s="18" t="s">
        <v>43</v>
      </c>
    </row>
    <row r="4" spans="1:7" ht="22.5" customHeight="1">
      <c r="A4" s="20" t="s">
        <v>166</v>
      </c>
      <c r="B4" s="20" t="s">
        <v>167</v>
      </c>
      <c r="C4" s="20" t="s">
        <v>124</v>
      </c>
      <c r="D4" s="20" t="s">
        <v>168</v>
      </c>
      <c r="E4" s="20" t="s">
        <v>169</v>
      </c>
      <c r="F4" s="20" t="s">
        <v>153</v>
      </c>
      <c r="G4" s="20" t="s">
        <v>170</v>
      </c>
    </row>
    <row r="5" spans="1:7" ht="15.75" customHeight="1">
      <c r="A5" s="14" t="s">
        <v>135</v>
      </c>
      <c r="B5" s="14" t="s">
        <v>135</v>
      </c>
      <c r="C5" s="14">
        <v>1</v>
      </c>
      <c r="D5" s="14">
        <v>2</v>
      </c>
      <c r="E5" s="14">
        <v>3</v>
      </c>
      <c r="F5" s="14">
        <v>4</v>
      </c>
      <c r="G5" s="14" t="s">
        <v>135</v>
      </c>
    </row>
    <row r="6" spans="1:7" ht="15.75" customHeight="1">
      <c r="A6" s="59"/>
      <c r="B6" s="59" t="s">
        <v>122</v>
      </c>
      <c r="C6" s="14">
        <f>C7+C11+C16</f>
        <v>1707.4599999999998</v>
      </c>
      <c r="D6" s="14">
        <f>D7+D14</f>
        <v>1078.16</v>
      </c>
      <c r="E6" s="14">
        <f>E7</f>
        <v>137.01</v>
      </c>
      <c r="F6" s="14">
        <f>F13+F16</f>
        <v>492.29</v>
      </c>
      <c r="G6" s="14"/>
    </row>
    <row r="7" spans="1:7" ht="12.75" customHeight="1">
      <c r="A7" s="55" t="s">
        <v>171</v>
      </c>
      <c r="B7" s="56" t="s">
        <v>137</v>
      </c>
      <c r="C7" s="16">
        <f>C8</f>
        <v>1091.24</v>
      </c>
      <c r="D7" s="16">
        <f>D8</f>
        <v>954.23</v>
      </c>
      <c r="E7" s="16">
        <v>137.01</v>
      </c>
      <c r="F7" s="16"/>
      <c r="G7" s="16"/>
    </row>
    <row r="8" spans="1:7" ht="12.75" customHeight="1">
      <c r="A8" s="55" t="s">
        <v>172</v>
      </c>
      <c r="B8" s="56" t="s">
        <v>138</v>
      </c>
      <c r="C8" s="16">
        <f>D8+E8</f>
        <v>1091.24</v>
      </c>
      <c r="D8" s="16">
        <f>SUM(D9:D10)</f>
        <v>954.23</v>
      </c>
      <c r="E8" s="16">
        <v>137.01</v>
      </c>
      <c r="F8" s="16"/>
      <c r="G8" s="16"/>
    </row>
    <row r="9" spans="1:7" ht="12.75" customHeight="1">
      <c r="A9" s="55" t="s">
        <v>173</v>
      </c>
      <c r="B9" s="56" t="s">
        <v>139</v>
      </c>
      <c r="C9" s="16">
        <f>D9+E9</f>
        <v>364.27</v>
      </c>
      <c r="D9" s="16">
        <f>132.41+151.52</f>
        <v>283.93</v>
      </c>
      <c r="E9" s="16">
        <v>80.34</v>
      </c>
      <c r="F9" s="16"/>
      <c r="G9" s="16"/>
    </row>
    <row r="10" spans="1:7" ht="12.75" customHeight="1">
      <c r="A10" s="55" t="s">
        <v>174</v>
      </c>
      <c r="B10" s="56" t="s">
        <v>140</v>
      </c>
      <c r="C10" s="16">
        <f>D10+E10</f>
        <v>726.9699999999999</v>
      </c>
      <c r="D10" s="16">
        <v>670.3</v>
      </c>
      <c r="E10" s="16">
        <v>56.67</v>
      </c>
      <c r="F10" s="16"/>
      <c r="G10" s="16"/>
    </row>
    <row r="11" spans="1:7" ht="12.75" customHeight="1">
      <c r="A11" s="55">
        <v>208</v>
      </c>
      <c r="B11" s="56" t="s">
        <v>141</v>
      </c>
      <c r="C11" s="16">
        <f>C12+C14</f>
        <v>612.86</v>
      </c>
      <c r="D11" s="16"/>
      <c r="E11" s="60"/>
      <c r="F11" s="16"/>
      <c r="G11" s="16"/>
    </row>
    <row r="12" spans="1:7" ht="12.75" customHeight="1">
      <c r="A12" s="55">
        <v>20802</v>
      </c>
      <c r="B12" s="16" t="s">
        <v>142</v>
      </c>
      <c r="C12" s="16">
        <f>F12</f>
        <v>488.93</v>
      </c>
      <c r="D12" s="17"/>
      <c r="E12" s="60"/>
      <c r="F12" s="16">
        <v>488.93</v>
      </c>
      <c r="G12" s="16"/>
    </row>
    <row r="13" spans="1:7" ht="12.75" customHeight="1">
      <c r="A13" s="55">
        <v>2080208</v>
      </c>
      <c r="B13" s="16" t="s">
        <v>143</v>
      </c>
      <c r="C13" s="16">
        <f>F13</f>
        <v>488.93</v>
      </c>
      <c r="D13" s="17"/>
      <c r="E13" s="60"/>
      <c r="F13" s="16">
        <v>488.93</v>
      </c>
      <c r="G13" s="16"/>
    </row>
    <row r="14" spans="1:7" ht="12.75" customHeight="1">
      <c r="A14" s="55" t="s">
        <v>175</v>
      </c>
      <c r="B14" s="56" t="s">
        <v>144</v>
      </c>
      <c r="C14" s="16">
        <f>D14+E14</f>
        <v>123.93</v>
      </c>
      <c r="D14" s="17">
        <v>123.93</v>
      </c>
      <c r="E14" s="56"/>
      <c r="F14" s="16"/>
      <c r="G14" s="16"/>
    </row>
    <row r="15" spans="1:7" ht="12.75" customHeight="1">
      <c r="A15" s="55" t="s">
        <v>176</v>
      </c>
      <c r="B15" s="56" t="s">
        <v>145</v>
      </c>
      <c r="C15" s="16">
        <f>D15+E15</f>
        <v>123.93</v>
      </c>
      <c r="D15" s="17">
        <v>123.93</v>
      </c>
      <c r="E15" s="56"/>
      <c r="F15" s="16"/>
      <c r="G15" s="16"/>
    </row>
    <row r="16" spans="1:7" ht="12.75" customHeight="1">
      <c r="A16" s="47" t="s">
        <v>177</v>
      </c>
      <c r="B16" s="17" t="s">
        <v>146</v>
      </c>
      <c r="C16" s="16">
        <v>3.36</v>
      </c>
      <c r="D16" s="17"/>
      <c r="E16" s="25"/>
      <c r="F16" s="17">
        <v>3.36</v>
      </c>
      <c r="G16" s="17"/>
    </row>
    <row r="17" spans="1:7" ht="12.75" customHeight="1">
      <c r="A17" s="61">
        <v>21506</v>
      </c>
      <c r="B17" s="17" t="s">
        <v>147</v>
      </c>
      <c r="C17" s="16">
        <v>3.36</v>
      </c>
      <c r="D17" s="17"/>
      <c r="E17" s="25"/>
      <c r="F17" s="17">
        <v>3.36</v>
      </c>
      <c r="G17" s="17"/>
    </row>
    <row r="18" spans="1:7" ht="12.75" customHeight="1">
      <c r="A18" s="61">
        <v>2150699</v>
      </c>
      <c r="B18" s="17" t="s">
        <v>148</v>
      </c>
      <c r="C18" s="16">
        <v>3.36</v>
      </c>
      <c r="D18" s="17"/>
      <c r="E18" s="25"/>
      <c r="F18" s="17">
        <v>3.36</v>
      </c>
      <c r="G18" s="17"/>
    </row>
    <row r="19" spans="1:7" ht="12.75" customHeight="1">
      <c r="A19" s="62"/>
      <c r="B19" s="16"/>
      <c r="C19" s="17"/>
      <c r="D19" s="17"/>
      <c r="E19" s="17"/>
      <c r="F19" s="17"/>
      <c r="G19" s="17"/>
    </row>
    <row r="20" spans="1:7" ht="12.75" customHeight="1">
      <c r="A20" s="62"/>
      <c r="B20" s="16"/>
      <c r="C20" s="17"/>
      <c r="D20" s="17"/>
      <c r="E20" s="17"/>
      <c r="F20" s="17"/>
      <c r="G20" s="17"/>
    </row>
    <row r="21" spans="1:7" ht="12.75" customHeight="1">
      <c r="A21" s="47"/>
      <c r="B21" s="16"/>
      <c r="C21" s="17"/>
      <c r="D21" s="17"/>
      <c r="E21" s="17"/>
      <c r="F21" s="17"/>
      <c r="G21" s="17"/>
    </row>
    <row r="22" ht="12.75" customHeight="1">
      <c r="B22" s="11"/>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70"/>
  <sheetViews>
    <sheetView showGridLines="0" showZeros="0" zoomScalePageLayoutView="0" workbookViewId="0" topLeftCell="A1">
      <selection activeCell="E10" sqref="E10"/>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11" t="s">
        <v>24</v>
      </c>
    </row>
    <row r="2" spans="1:7" ht="28.5" customHeight="1">
      <c r="A2" s="19" t="s">
        <v>25</v>
      </c>
      <c r="B2" s="19"/>
      <c r="C2" s="19"/>
      <c r="D2" s="19"/>
      <c r="E2" s="19"/>
      <c r="F2" s="19"/>
      <c r="G2" s="19"/>
    </row>
    <row r="3" ht="22.5" customHeight="1">
      <c r="G3" s="18" t="s">
        <v>43</v>
      </c>
    </row>
    <row r="4" spans="1:7" ht="22.5" customHeight="1">
      <c r="A4" s="20" t="s">
        <v>178</v>
      </c>
      <c r="B4" s="20" t="s">
        <v>179</v>
      </c>
      <c r="C4" s="20" t="s">
        <v>124</v>
      </c>
      <c r="D4" s="20" t="s">
        <v>168</v>
      </c>
      <c r="E4" s="20" t="s">
        <v>169</v>
      </c>
      <c r="F4" s="20" t="s">
        <v>153</v>
      </c>
      <c r="G4" s="20" t="s">
        <v>170</v>
      </c>
    </row>
    <row r="5" spans="1:7" ht="15.75" customHeight="1">
      <c r="A5" s="14" t="s">
        <v>135</v>
      </c>
      <c r="B5" s="14" t="s">
        <v>135</v>
      </c>
      <c r="C5" s="14">
        <v>1</v>
      </c>
      <c r="D5" s="14">
        <v>2</v>
      </c>
      <c r="E5" s="14">
        <v>3</v>
      </c>
      <c r="F5" s="14">
        <v>4</v>
      </c>
      <c r="G5" s="14" t="s">
        <v>135</v>
      </c>
    </row>
    <row r="6" spans="1:7" ht="15.75" customHeight="1">
      <c r="A6" s="14"/>
      <c r="B6" s="14"/>
      <c r="C6" s="23">
        <f>C7+C14+C29+C36</f>
        <v>1707.46</v>
      </c>
      <c r="D6" s="57">
        <f>D7+D29</f>
        <v>1078.16</v>
      </c>
      <c r="E6" s="57">
        <f>E14</f>
        <v>137.01</v>
      </c>
      <c r="F6" s="57">
        <f>F29+F36+F14</f>
        <v>492.29</v>
      </c>
      <c r="G6" s="14"/>
    </row>
    <row r="7" spans="1:7" ht="12.75" customHeight="1">
      <c r="A7" s="47" t="s">
        <v>180</v>
      </c>
      <c r="B7" s="47" t="s">
        <v>181</v>
      </c>
      <c r="C7" s="16">
        <f>D7+E7+F7</f>
        <v>802.71</v>
      </c>
      <c r="D7" s="16">
        <f>SUM(D8:D13)</f>
        <v>802.71</v>
      </c>
      <c r="E7" s="16"/>
      <c r="F7" s="16"/>
      <c r="G7" s="16"/>
    </row>
    <row r="8" spans="1:7" ht="12.75" customHeight="1">
      <c r="A8" s="47" t="s">
        <v>182</v>
      </c>
      <c r="B8" s="47" t="s">
        <v>183</v>
      </c>
      <c r="C8" s="16">
        <f aca="true" t="shared" si="0" ref="C8:C38">D8+E8+F8</f>
        <v>232.03</v>
      </c>
      <c r="D8" s="16">
        <v>232.03</v>
      </c>
      <c r="E8" s="16"/>
      <c r="F8" s="16"/>
      <c r="G8" s="16"/>
    </row>
    <row r="9" spans="1:7" ht="12.75" customHeight="1">
      <c r="A9" s="47" t="s">
        <v>184</v>
      </c>
      <c r="B9" s="47" t="s">
        <v>185</v>
      </c>
      <c r="C9" s="16">
        <f t="shared" si="0"/>
        <v>70.09</v>
      </c>
      <c r="D9" s="16">
        <v>70.09</v>
      </c>
      <c r="E9" s="16"/>
      <c r="F9" s="16"/>
      <c r="G9" s="16"/>
    </row>
    <row r="10" spans="1:7" ht="12.75" customHeight="1">
      <c r="A10" s="47"/>
      <c r="B10" s="47" t="s">
        <v>186</v>
      </c>
      <c r="C10" s="16">
        <f t="shared" si="0"/>
        <v>4.3</v>
      </c>
      <c r="D10" s="16">
        <v>4.3</v>
      </c>
      <c r="E10" s="16"/>
      <c r="F10" s="16"/>
      <c r="G10" s="16"/>
    </row>
    <row r="11" spans="1:7" ht="12.75" customHeight="1">
      <c r="A11" s="47"/>
      <c r="B11" s="47" t="s">
        <v>187</v>
      </c>
      <c r="C11" s="16">
        <f t="shared" si="0"/>
        <v>72.61</v>
      </c>
      <c r="D11" s="16">
        <v>72.61</v>
      </c>
      <c r="E11" s="16"/>
      <c r="F11" s="16"/>
      <c r="G11" s="16"/>
    </row>
    <row r="12" spans="1:7" ht="12.75" customHeight="1">
      <c r="A12" s="47"/>
      <c r="B12" s="47" t="s">
        <v>188</v>
      </c>
      <c r="C12" s="16">
        <f t="shared" si="0"/>
        <v>334.81</v>
      </c>
      <c r="D12" s="16">
        <v>334.81</v>
      </c>
      <c r="E12" s="16"/>
      <c r="F12" s="16"/>
      <c r="G12" s="16"/>
    </row>
    <row r="13" spans="1:7" ht="12.75" customHeight="1">
      <c r="A13" s="47"/>
      <c r="B13" s="47" t="s">
        <v>189</v>
      </c>
      <c r="C13" s="16">
        <f t="shared" si="0"/>
        <v>88.87</v>
      </c>
      <c r="D13" s="16">
        <v>88.87</v>
      </c>
      <c r="E13" s="16"/>
      <c r="F13" s="16"/>
      <c r="G13" s="16"/>
    </row>
    <row r="14" spans="1:7" ht="12.75" customHeight="1">
      <c r="A14" s="47" t="s">
        <v>190</v>
      </c>
      <c r="B14" s="47" t="s">
        <v>191</v>
      </c>
      <c r="C14" s="16">
        <f t="shared" si="0"/>
        <v>244.57</v>
      </c>
      <c r="D14" s="17"/>
      <c r="E14" s="16">
        <f>SUM(E15:E28)</f>
        <v>137.01</v>
      </c>
      <c r="F14" s="17">
        <v>107.56</v>
      </c>
      <c r="G14" s="17"/>
    </row>
    <row r="15" spans="1:7" ht="12.75" customHeight="1">
      <c r="A15" s="47" t="s">
        <v>192</v>
      </c>
      <c r="B15" s="47" t="s">
        <v>193</v>
      </c>
      <c r="C15" s="16">
        <f t="shared" si="0"/>
        <v>16.79</v>
      </c>
      <c r="D15" s="17"/>
      <c r="E15" s="16">
        <v>16.79</v>
      </c>
      <c r="F15" s="17"/>
      <c r="G15" s="17"/>
    </row>
    <row r="16" spans="1:7" ht="12.75" customHeight="1">
      <c r="A16" s="47" t="s">
        <v>194</v>
      </c>
      <c r="B16" s="47" t="s">
        <v>195</v>
      </c>
      <c r="C16" s="16">
        <f t="shared" si="0"/>
        <v>1.54</v>
      </c>
      <c r="D16" s="17"/>
      <c r="E16" s="16">
        <v>1.54</v>
      </c>
      <c r="F16" s="17"/>
      <c r="G16" s="17"/>
    </row>
    <row r="17" spans="1:7" ht="12.75" customHeight="1">
      <c r="A17" s="47"/>
      <c r="B17" s="47" t="s">
        <v>196</v>
      </c>
      <c r="C17" s="16">
        <f t="shared" si="0"/>
        <v>0.95</v>
      </c>
      <c r="D17" s="17"/>
      <c r="E17" s="16">
        <v>0.95</v>
      </c>
      <c r="F17" s="17"/>
      <c r="G17" s="17"/>
    </row>
    <row r="18" spans="1:7" ht="12.75" customHeight="1">
      <c r="A18" s="47"/>
      <c r="B18" s="47" t="s">
        <v>197</v>
      </c>
      <c r="C18" s="16">
        <f t="shared" si="0"/>
        <v>0.12</v>
      </c>
      <c r="D18" s="17"/>
      <c r="E18" s="16">
        <v>0.12</v>
      </c>
      <c r="F18" s="17"/>
      <c r="G18" s="17"/>
    </row>
    <row r="19" spans="1:7" ht="12.75" customHeight="1">
      <c r="A19" s="47"/>
      <c r="B19" s="47" t="s">
        <v>198</v>
      </c>
      <c r="C19" s="16">
        <f t="shared" si="0"/>
        <v>1.58</v>
      </c>
      <c r="D19" s="17"/>
      <c r="E19" s="16">
        <v>1.58</v>
      </c>
      <c r="F19" s="17"/>
      <c r="G19" s="17"/>
    </row>
    <row r="20" spans="1:7" ht="12.75" customHeight="1">
      <c r="A20" s="47"/>
      <c r="B20" s="47" t="s">
        <v>199</v>
      </c>
      <c r="C20" s="16">
        <f t="shared" si="0"/>
        <v>10.57</v>
      </c>
      <c r="D20" s="17"/>
      <c r="E20" s="16">
        <v>10.57</v>
      </c>
      <c r="F20" s="17"/>
      <c r="G20" s="17"/>
    </row>
    <row r="21" spans="1:7" ht="12.75" customHeight="1">
      <c r="A21" s="47"/>
      <c r="B21" s="47" t="s">
        <v>200</v>
      </c>
      <c r="C21" s="16">
        <f t="shared" si="0"/>
        <v>6.83</v>
      </c>
      <c r="D21" s="17"/>
      <c r="E21" s="16">
        <v>6.83</v>
      </c>
      <c r="F21" s="17"/>
      <c r="G21" s="17"/>
    </row>
    <row r="22" spans="1:7" ht="12.75" customHeight="1">
      <c r="A22" s="17"/>
      <c r="B22" s="17" t="s">
        <v>201</v>
      </c>
      <c r="C22" s="16">
        <f t="shared" si="0"/>
        <v>15.01</v>
      </c>
      <c r="D22" s="17"/>
      <c r="E22" s="16">
        <v>15.01</v>
      </c>
      <c r="F22" s="17"/>
      <c r="G22" s="17"/>
    </row>
    <row r="23" spans="1:7" ht="12.75" customHeight="1">
      <c r="A23" s="17"/>
      <c r="B23" s="17" t="s">
        <v>202</v>
      </c>
      <c r="C23" s="16">
        <f t="shared" si="0"/>
        <v>3.69</v>
      </c>
      <c r="D23" s="17"/>
      <c r="E23" s="16">
        <v>3.69</v>
      </c>
      <c r="F23" s="17"/>
      <c r="G23" s="17"/>
    </row>
    <row r="24" spans="1:7" ht="12.75" customHeight="1">
      <c r="A24" s="17"/>
      <c r="B24" s="17" t="s">
        <v>203</v>
      </c>
      <c r="C24" s="16">
        <f t="shared" si="0"/>
        <v>135.39</v>
      </c>
      <c r="D24" s="17"/>
      <c r="E24" s="17">
        <v>27.83</v>
      </c>
      <c r="F24" s="17">
        <v>107.56</v>
      </c>
      <c r="G24" s="17"/>
    </row>
    <row r="25" spans="1:7" ht="12.75" customHeight="1">
      <c r="A25" s="47"/>
      <c r="B25" s="47" t="s">
        <v>204</v>
      </c>
      <c r="C25" s="16">
        <f t="shared" si="0"/>
        <v>2.7</v>
      </c>
      <c r="D25" s="17"/>
      <c r="E25" s="17">
        <v>2.7</v>
      </c>
      <c r="F25" s="17"/>
      <c r="G25" s="17"/>
    </row>
    <row r="26" spans="1:7" ht="12.75" customHeight="1">
      <c r="A26" s="47"/>
      <c r="B26" s="47" t="s">
        <v>205</v>
      </c>
      <c r="C26" s="16">
        <f t="shared" si="0"/>
        <v>4.77</v>
      </c>
      <c r="D26" s="17"/>
      <c r="E26" s="17">
        <v>4.77</v>
      </c>
      <c r="F26" s="17"/>
      <c r="G26" s="17"/>
    </row>
    <row r="27" spans="1:7" ht="12.75" customHeight="1">
      <c r="A27" s="47"/>
      <c r="B27" s="47" t="s">
        <v>206</v>
      </c>
      <c r="C27" s="16">
        <f t="shared" si="0"/>
        <v>12.4</v>
      </c>
      <c r="D27" s="17"/>
      <c r="E27" s="17">
        <v>12.4</v>
      </c>
      <c r="F27" s="17"/>
      <c r="G27" s="17"/>
    </row>
    <row r="28" spans="1:7" ht="12.75" customHeight="1">
      <c r="A28" s="47"/>
      <c r="B28" s="47" t="s">
        <v>207</v>
      </c>
      <c r="C28" s="16">
        <f t="shared" si="0"/>
        <v>32.23</v>
      </c>
      <c r="D28" s="17"/>
      <c r="E28" s="17">
        <v>32.23</v>
      </c>
      <c r="F28" s="17"/>
      <c r="G28" s="17"/>
    </row>
    <row r="29" spans="1:7" ht="12.75" customHeight="1">
      <c r="A29" s="47" t="s">
        <v>208</v>
      </c>
      <c r="B29" s="58" t="s">
        <v>209</v>
      </c>
      <c r="C29" s="16">
        <f t="shared" si="0"/>
        <v>362.5</v>
      </c>
      <c r="D29" s="17">
        <f>SUM(D30:D35)</f>
        <v>275.45</v>
      </c>
      <c r="E29" s="17"/>
      <c r="F29" s="17">
        <v>87.05</v>
      </c>
      <c r="G29" s="17"/>
    </row>
    <row r="30" spans="1:7" ht="12.75" customHeight="1">
      <c r="A30" s="47" t="s">
        <v>210</v>
      </c>
      <c r="B30" s="58" t="s">
        <v>211</v>
      </c>
      <c r="C30" s="16">
        <f t="shared" si="0"/>
        <v>123.93</v>
      </c>
      <c r="D30" s="17">
        <v>123.93</v>
      </c>
      <c r="E30" s="17"/>
      <c r="F30" s="17"/>
      <c r="G30" s="17"/>
    </row>
    <row r="31" spans="1:7" ht="12.75" customHeight="1">
      <c r="A31" s="47" t="s">
        <v>212</v>
      </c>
      <c r="B31" s="58" t="s">
        <v>213</v>
      </c>
      <c r="C31" s="16">
        <f t="shared" si="0"/>
        <v>3.25</v>
      </c>
      <c r="D31" s="17">
        <v>3.25</v>
      </c>
      <c r="E31" s="17"/>
      <c r="F31" s="17"/>
      <c r="G31" s="17"/>
    </row>
    <row r="32" spans="1:7" ht="12.75" customHeight="1">
      <c r="A32" s="47" t="s">
        <v>214</v>
      </c>
      <c r="B32" s="58" t="s">
        <v>215</v>
      </c>
      <c r="C32" s="16">
        <f t="shared" si="0"/>
        <v>89.28</v>
      </c>
      <c r="D32" s="17">
        <v>2.23</v>
      </c>
      <c r="E32" s="17"/>
      <c r="F32" s="17">
        <v>87.05</v>
      </c>
      <c r="G32" s="17"/>
    </row>
    <row r="33" spans="1:7" ht="12.75" customHeight="1">
      <c r="A33" s="47" t="s">
        <v>216</v>
      </c>
      <c r="B33" s="58" t="s">
        <v>217</v>
      </c>
      <c r="C33" s="16">
        <f t="shared" si="0"/>
        <v>85.23</v>
      </c>
      <c r="D33" s="17">
        <v>85.23</v>
      </c>
      <c r="E33" s="17"/>
      <c r="F33" s="17"/>
      <c r="G33" s="17"/>
    </row>
    <row r="34" spans="1:7" ht="12.75" customHeight="1">
      <c r="A34" s="17"/>
      <c r="B34" s="17" t="s">
        <v>218</v>
      </c>
      <c r="C34" s="16">
        <f t="shared" si="0"/>
        <v>2.64</v>
      </c>
      <c r="D34" s="17">
        <v>2.64</v>
      </c>
      <c r="E34" s="17"/>
      <c r="F34" s="17"/>
      <c r="G34" s="17"/>
    </row>
    <row r="35" spans="1:7" ht="12.75" customHeight="1">
      <c r="A35" s="47" t="s">
        <v>219</v>
      </c>
      <c r="B35" s="58" t="s">
        <v>220</v>
      </c>
      <c r="C35" s="16">
        <f t="shared" si="0"/>
        <v>58.17</v>
      </c>
      <c r="D35" s="17">
        <v>58.17</v>
      </c>
      <c r="E35" s="17"/>
      <c r="F35" s="17"/>
      <c r="G35" s="17"/>
    </row>
    <row r="36" spans="1:7" ht="12.75" customHeight="1">
      <c r="A36" s="17"/>
      <c r="B36" s="17" t="s">
        <v>221</v>
      </c>
      <c r="C36" s="16">
        <f t="shared" si="0"/>
        <v>297.68</v>
      </c>
      <c r="D36" s="17"/>
      <c r="E36" s="17"/>
      <c r="F36" s="17">
        <v>297.68</v>
      </c>
      <c r="G36" s="17"/>
    </row>
    <row r="37" spans="1:7" ht="12.75" customHeight="1">
      <c r="A37" s="17"/>
      <c r="B37" s="17" t="s">
        <v>222</v>
      </c>
      <c r="C37" s="16">
        <f t="shared" si="0"/>
        <v>287.68</v>
      </c>
      <c r="D37" s="17"/>
      <c r="E37" s="17"/>
      <c r="F37" s="17">
        <v>287.68</v>
      </c>
      <c r="G37" s="17"/>
    </row>
    <row r="38" spans="1:7" ht="12.75" customHeight="1">
      <c r="A38" s="17"/>
      <c r="B38" s="17" t="s">
        <v>223</v>
      </c>
      <c r="C38" s="16">
        <f t="shared" si="0"/>
        <v>10</v>
      </c>
      <c r="D38" s="17"/>
      <c r="E38" s="17"/>
      <c r="F38" s="17">
        <v>10</v>
      </c>
      <c r="G38" s="17">
        <v>10</v>
      </c>
    </row>
    <row r="39" spans="1:7" ht="12.75" customHeight="1">
      <c r="A39" s="17"/>
      <c r="B39" s="17"/>
      <c r="C39" s="17"/>
      <c r="D39" s="17"/>
      <c r="E39" s="17"/>
      <c r="F39" s="17"/>
      <c r="G39" s="17"/>
    </row>
    <row r="40" spans="1:7" ht="12.75" customHeight="1">
      <c r="A40" s="17"/>
      <c r="B40" s="17"/>
      <c r="C40" s="17"/>
      <c r="D40" s="17"/>
      <c r="E40" s="17"/>
      <c r="F40" s="17"/>
      <c r="G40" s="17"/>
    </row>
    <row r="41" spans="1:7" ht="12.75" customHeight="1">
      <c r="A41" s="17"/>
      <c r="B41" s="17"/>
      <c r="C41" s="17"/>
      <c r="D41" s="17"/>
      <c r="E41" s="17"/>
      <c r="F41" s="17"/>
      <c r="G41" s="17"/>
    </row>
    <row r="42" spans="1:7" ht="12.75" customHeight="1">
      <c r="A42" s="17"/>
      <c r="B42" s="17"/>
      <c r="C42" s="17"/>
      <c r="D42" s="17"/>
      <c r="E42" s="17"/>
      <c r="F42" s="17"/>
      <c r="G42" s="17"/>
    </row>
    <row r="43" spans="1:7" ht="12.75" customHeight="1">
      <c r="A43" s="17"/>
      <c r="B43" s="17"/>
      <c r="C43" s="17"/>
      <c r="D43" s="17"/>
      <c r="E43" s="17"/>
      <c r="F43" s="17"/>
      <c r="G43" s="17"/>
    </row>
    <row r="44" spans="1:7" ht="12.75" customHeight="1">
      <c r="A44" s="17"/>
      <c r="B44" s="17"/>
      <c r="C44" s="17"/>
      <c r="D44" s="17"/>
      <c r="E44" s="17"/>
      <c r="F44" s="17"/>
      <c r="G44" s="17"/>
    </row>
    <row r="45" spans="1:7" ht="12.75" customHeight="1">
      <c r="A45" s="17"/>
      <c r="B45" s="17"/>
      <c r="C45" s="17"/>
      <c r="D45" s="17"/>
      <c r="E45" s="17"/>
      <c r="F45" s="17"/>
      <c r="G45" s="17"/>
    </row>
    <row r="46" spans="1:7" ht="12.75" customHeight="1">
      <c r="A46" s="17"/>
      <c r="B46" s="17"/>
      <c r="C46" s="17"/>
      <c r="D46" s="17"/>
      <c r="E46" s="17"/>
      <c r="F46" s="17"/>
      <c r="G46" s="17"/>
    </row>
    <row r="47" spans="1:7" ht="12.75" customHeight="1">
      <c r="A47" s="17"/>
      <c r="B47" s="17"/>
      <c r="C47" s="17"/>
      <c r="D47" s="17"/>
      <c r="E47" s="17"/>
      <c r="F47" s="17"/>
      <c r="G47" s="17"/>
    </row>
    <row r="48" spans="1:7" ht="12.75" customHeight="1">
      <c r="A48" s="17"/>
      <c r="B48" s="17"/>
      <c r="C48" s="17"/>
      <c r="D48" s="17"/>
      <c r="E48" s="17"/>
      <c r="F48" s="17"/>
      <c r="G48" s="17"/>
    </row>
    <row r="49" spans="1:7" ht="12.75" customHeight="1">
      <c r="A49" s="17"/>
      <c r="B49" s="17"/>
      <c r="C49" s="17"/>
      <c r="D49" s="17"/>
      <c r="E49" s="17"/>
      <c r="F49" s="17"/>
      <c r="G49" s="17"/>
    </row>
    <row r="50" spans="1:7" ht="12.75" customHeight="1">
      <c r="A50" s="17"/>
      <c r="B50" s="17"/>
      <c r="C50" s="17"/>
      <c r="D50" s="17"/>
      <c r="E50" s="17"/>
      <c r="F50" s="17"/>
      <c r="G50" s="17"/>
    </row>
    <row r="51" spans="1:7" ht="12.75" customHeight="1">
      <c r="A51" s="17"/>
      <c r="B51" s="17"/>
      <c r="C51" s="17"/>
      <c r="D51" s="17"/>
      <c r="E51" s="17"/>
      <c r="F51" s="17"/>
      <c r="G51" s="17"/>
    </row>
    <row r="52" spans="1:7" ht="12.75" customHeight="1">
      <c r="A52" s="17"/>
      <c r="B52" s="17"/>
      <c r="C52" s="17"/>
      <c r="D52" s="17"/>
      <c r="E52" s="17"/>
      <c r="F52" s="17"/>
      <c r="G52" s="17"/>
    </row>
    <row r="53" spans="1:7" ht="12.75" customHeight="1">
      <c r="A53" s="17"/>
      <c r="B53" s="17"/>
      <c r="C53" s="17"/>
      <c r="D53" s="17"/>
      <c r="E53" s="17"/>
      <c r="F53" s="17"/>
      <c r="G53" s="17"/>
    </row>
    <row r="54" spans="1:7" ht="12.75" customHeight="1">
      <c r="A54" s="17"/>
      <c r="B54" s="17"/>
      <c r="C54" s="17"/>
      <c r="D54" s="17"/>
      <c r="E54" s="17"/>
      <c r="F54" s="17"/>
      <c r="G54" s="17"/>
    </row>
    <row r="55" spans="1:7" ht="12.75" customHeight="1">
      <c r="A55" s="17"/>
      <c r="B55" s="17"/>
      <c r="C55" s="17"/>
      <c r="D55" s="17"/>
      <c r="E55" s="17"/>
      <c r="F55" s="17"/>
      <c r="G55" s="17"/>
    </row>
    <row r="56" spans="1:7" ht="12.75" customHeight="1">
      <c r="A56" s="17"/>
      <c r="B56" s="17"/>
      <c r="C56" s="17"/>
      <c r="D56" s="17"/>
      <c r="E56" s="17"/>
      <c r="F56" s="17"/>
      <c r="G56" s="17"/>
    </row>
    <row r="57" spans="1:7" ht="12.75" customHeight="1">
      <c r="A57" s="17"/>
      <c r="B57" s="17"/>
      <c r="C57" s="17"/>
      <c r="D57" s="17"/>
      <c r="E57" s="17"/>
      <c r="F57" s="17"/>
      <c r="G57" s="17"/>
    </row>
    <row r="58" spans="1:7" ht="12.75" customHeight="1">
      <c r="A58" s="17"/>
      <c r="B58" s="17"/>
      <c r="C58" s="17"/>
      <c r="D58" s="17"/>
      <c r="E58" s="17"/>
      <c r="F58" s="17"/>
      <c r="G58" s="17"/>
    </row>
    <row r="59" spans="1:7" ht="12.75" customHeight="1">
      <c r="A59" s="17"/>
      <c r="B59" s="17"/>
      <c r="C59" s="17"/>
      <c r="D59" s="17"/>
      <c r="E59" s="17"/>
      <c r="F59" s="17"/>
      <c r="G59" s="17"/>
    </row>
    <row r="60" spans="1:7" ht="12.75" customHeight="1">
      <c r="A60" s="17"/>
      <c r="B60" s="17"/>
      <c r="C60" s="17"/>
      <c r="D60" s="17"/>
      <c r="E60" s="17"/>
      <c r="F60" s="17"/>
      <c r="G60" s="17"/>
    </row>
    <row r="61" spans="1:7" ht="12.75" customHeight="1">
      <c r="A61" s="17"/>
      <c r="B61" s="17"/>
      <c r="C61" s="17"/>
      <c r="D61" s="17"/>
      <c r="E61" s="17"/>
      <c r="F61" s="17"/>
      <c r="G61" s="17"/>
    </row>
    <row r="62" spans="1:7" ht="12.75" customHeight="1">
      <c r="A62" s="17"/>
      <c r="B62" s="17"/>
      <c r="C62" s="17"/>
      <c r="D62" s="17"/>
      <c r="E62" s="17"/>
      <c r="F62" s="17"/>
      <c r="G62" s="17"/>
    </row>
    <row r="63" spans="1:7" ht="12.75" customHeight="1">
      <c r="A63" s="17"/>
      <c r="B63" s="17"/>
      <c r="C63" s="17"/>
      <c r="D63" s="17"/>
      <c r="E63" s="17"/>
      <c r="F63" s="17"/>
      <c r="G63" s="17"/>
    </row>
    <row r="64" spans="1:7" ht="12.75" customHeight="1">
      <c r="A64" s="17"/>
      <c r="B64" s="17"/>
      <c r="C64" s="17"/>
      <c r="D64" s="17"/>
      <c r="E64" s="17"/>
      <c r="F64" s="17"/>
      <c r="G64" s="17"/>
    </row>
    <row r="65" spans="1:7" ht="12.75" customHeight="1">
      <c r="A65" s="17"/>
      <c r="B65" s="17"/>
      <c r="C65" s="17"/>
      <c r="D65" s="17"/>
      <c r="E65" s="17"/>
      <c r="F65" s="17"/>
      <c r="G65" s="17"/>
    </row>
    <row r="66" spans="1:7" ht="12.75" customHeight="1">
      <c r="A66" s="17"/>
      <c r="B66" s="17"/>
      <c r="C66" s="17"/>
      <c r="D66" s="17"/>
      <c r="E66" s="17"/>
      <c r="F66" s="17"/>
      <c r="G66" s="17"/>
    </row>
    <row r="67" spans="1:7" ht="12.75" customHeight="1">
      <c r="A67" s="17"/>
      <c r="B67" s="17"/>
      <c r="C67" s="17"/>
      <c r="D67" s="17"/>
      <c r="E67" s="17"/>
      <c r="F67" s="17"/>
      <c r="G67" s="17"/>
    </row>
    <row r="68" spans="1:7" ht="12.75" customHeight="1">
      <c r="A68" s="17"/>
      <c r="B68" s="17"/>
      <c r="C68" s="17"/>
      <c r="D68" s="17"/>
      <c r="E68" s="17"/>
      <c r="F68" s="17"/>
      <c r="G68" s="17"/>
    </row>
    <row r="69" spans="1:7" ht="12.75" customHeight="1">
      <c r="A69" s="17"/>
      <c r="B69" s="17"/>
      <c r="C69" s="17"/>
      <c r="D69" s="17"/>
      <c r="E69" s="17"/>
      <c r="F69" s="17"/>
      <c r="G69" s="17"/>
    </row>
    <row r="70" spans="1:7" ht="12.75" customHeight="1">
      <c r="A70" s="17"/>
      <c r="B70" s="17"/>
      <c r="C70" s="17"/>
      <c r="D70" s="17"/>
      <c r="E70" s="17"/>
      <c r="F70" s="17"/>
      <c r="G70" s="17"/>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33"/>
  <sheetViews>
    <sheetView showGridLines="0" showZeros="0" zoomScalePageLayoutView="0" workbookViewId="0" topLeftCell="A1">
      <selection activeCell="E14" sqref="E14"/>
    </sheetView>
  </sheetViews>
  <sheetFormatPr defaultColWidth="9.16015625" defaultRowHeight="12.75" customHeight="1"/>
  <cols>
    <col min="1" max="1" width="19" style="0" customWidth="1"/>
    <col min="2" max="2" width="37.5" style="0" customWidth="1"/>
    <col min="3" max="6" width="21.33203125" style="0" customWidth="1"/>
    <col min="7" max="7" width="54.5" style="0" customWidth="1"/>
  </cols>
  <sheetData>
    <row r="1" ht="30" customHeight="1">
      <c r="A1" s="11" t="s">
        <v>27</v>
      </c>
    </row>
    <row r="2" spans="1:6" ht="28.5" customHeight="1">
      <c r="A2" s="19" t="s">
        <v>224</v>
      </c>
      <c r="B2" s="19"/>
      <c r="C2" s="19"/>
      <c r="D2" s="19"/>
      <c r="E2" s="19"/>
      <c r="F2" s="19"/>
    </row>
    <row r="3" ht="22.5" customHeight="1">
      <c r="F3" s="18" t="s">
        <v>43</v>
      </c>
    </row>
    <row r="4" spans="1:6" ht="22.5" customHeight="1">
      <c r="A4" s="20" t="s">
        <v>166</v>
      </c>
      <c r="B4" s="20" t="s">
        <v>167</v>
      </c>
      <c r="C4" s="20" t="s">
        <v>124</v>
      </c>
      <c r="D4" s="20" t="s">
        <v>168</v>
      </c>
      <c r="E4" s="20" t="s">
        <v>169</v>
      </c>
      <c r="F4" s="20" t="s">
        <v>170</v>
      </c>
    </row>
    <row r="5" spans="1:6" ht="15.75" customHeight="1">
      <c r="A5" s="14" t="s">
        <v>135</v>
      </c>
      <c r="B5" s="14" t="s">
        <v>135</v>
      </c>
      <c r="C5" s="14">
        <v>1</v>
      </c>
      <c r="D5" s="14">
        <v>2</v>
      </c>
      <c r="E5" s="14">
        <v>3</v>
      </c>
      <c r="F5" s="14" t="s">
        <v>135</v>
      </c>
    </row>
    <row r="6" spans="1:6" ht="12.75" customHeight="1">
      <c r="A6" s="55" t="s">
        <v>171</v>
      </c>
      <c r="B6" s="56" t="s">
        <v>137</v>
      </c>
      <c r="C6" s="16">
        <f>D6+E6</f>
        <v>1215.17</v>
      </c>
      <c r="D6" s="16">
        <f>D7+D10</f>
        <v>1078.16</v>
      </c>
      <c r="E6" s="16">
        <v>137.01</v>
      </c>
      <c r="F6" s="16"/>
    </row>
    <row r="7" spans="1:6" ht="12.75" customHeight="1">
      <c r="A7" s="55" t="s">
        <v>172</v>
      </c>
      <c r="B7" s="56" t="s">
        <v>138</v>
      </c>
      <c r="C7" s="16">
        <f aca="true" t="shared" si="0" ref="C7:C12">D7+E7</f>
        <v>1091.24</v>
      </c>
      <c r="D7" s="16">
        <f>SUM(D8:D9)</f>
        <v>954.23</v>
      </c>
      <c r="E7" s="16">
        <v>137.01</v>
      </c>
      <c r="F7" s="16"/>
    </row>
    <row r="8" spans="1:6" ht="12.75" customHeight="1">
      <c r="A8" s="55" t="s">
        <v>173</v>
      </c>
      <c r="B8" s="56" t="s">
        <v>139</v>
      </c>
      <c r="C8" s="16">
        <f t="shared" si="0"/>
        <v>364.27</v>
      </c>
      <c r="D8" s="16">
        <f>132.41+151.52</f>
        <v>283.93</v>
      </c>
      <c r="E8" s="16">
        <v>80.34</v>
      </c>
      <c r="F8" s="16"/>
    </row>
    <row r="9" spans="1:6" ht="12.75" customHeight="1">
      <c r="A9" s="55" t="s">
        <v>174</v>
      </c>
      <c r="B9" s="56" t="s">
        <v>140</v>
      </c>
      <c r="C9" s="16">
        <f t="shared" si="0"/>
        <v>726.9699999999999</v>
      </c>
      <c r="D9" s="16">
        <v>670.3</v>
      </c>
      <c r="E9" s="16">
        <v>56.67</v>
      </c>
      <c r="F9" s="16"/>
    </row>
    <row r="10" spans="1:6" ht="12.75" customHeight="1">
      <c r="A10" s="55" t="s">
        <v>225</v>
      </c>
      <c r="B10" s="56" t="s">
        <v>141</v>
      </c>
      <c r="C10" s="16">
        <f t="shared" si="0"/>
        <v>123.93</v>
      </c>
      <c r="D10" s="17">
        <v>123.93</v>
      </c>
      <c r="E10" s="56"/>
      <c r="F10" s="56" t="s">
        <v>226</v>
      </c>
    </row>
    <row r="11" spans="1:6" ht="12.75" customHeight="1">
      <c r="A11" s="55" t="s">
        <v>175</v>
      </c>
      <c r="B11" s="56" t="s">
        <v>144</v>
      </c>
      <c r="C11" s="16">
        <f t="shared" si="0"/>
        <v>123.93</v>
      </c>
      <c r="D11" s="17">
        <v>123.93</v>
      </c>
      <c r="E11" s="56"/>
      <c r="F11" s="56" t="s">
        <v>226</v>
      </c>
    </row>
    <row r="12" spans="1:6" ht="12.75" customHeight="1">
      <c r="A12" s="55" t="s">
        <v>176</v>
      </c>
      <c r="B12" s="56" t="s">
        <v>145</v>
      </c>
      <c r="C12" s="16">
        <f t="shared" si="0"/>
        <v>123.93</v>
      </c>
      <c r="D12" s="17">
        <v>123.93</v>
      </c>
      <c r="E12" s="56"/>
      <c r="F12" s="56" t="s">
        <v>226</v>
      </c>
    </row>
    <row r="13" spans="1:6" ht="12.75" customHeight="1">
      <c r="A13" s="17"/>
      <c r="B13" s="16"/>
      <c r="C13" s="17"/>
      <c r="D13" s="17"/>
      <c r="E13" s="56"/>
      <c r="F13" s="56" t="s">
        <v>226</v>
      </c>
    </row>
    <row r="14" spans="1:6" ht="12.75" customHeight="1">
      <c r="A14" s="17"/>
      <c r="B14" s="17"/>
      <c r="C14" s="17"/>
      <c r="D14" s="17"/>
      <c r="E14" s="56"/>
      <c r="F14" s="56" t="s">
        <v>226</v>
      </c>
    </row>
    <row r="15" spans="1:6" ht="12.75" customHeight="1">
      <c r="A15" s="17"/>
      <c r="B15" s="17"/>
      <c r="C15" s="17"/>
      <c r="D15" s="17"/>
      <c r="E15" s="56"/>
      <c r="F15" s="56" t="s">
        <v>226</v>
      </c>
    </row>
    <row r="16" spans="1:6" ht="12.75" customHeight="1">
      <c r="A16" s="17"/>
      <c r="B16" s="17"/>
      <c r="C16" s="17"/>
      <c r="D16" s="17"/>
      <c r="E16" s="17"/>
      <c r="F16" s="17"/>
    </row>
    <row r="17" spans="1:6" ht="12.75" customHeight="1">
      <c r="A17" s="17"/>
      <c r="B17" s="17"/>
      <c r="C17" s="17"/>
      <c r="D17" s="17"/>
      <c r="E17" s="17"/>
      <c r="F17" s="17"/>
    </row>
    <row r="18" spans="1:6" ht="12.75" customHeight="1">
      <c r="A18" s="17"/>
      <c r="B18" s="17"/>
      <c r="C18" s="17"/>
      <c r="D18" s="17"/>
      <c r="E18" s="17"/>
      <c r="F18" s="17"/>
    </row>
    <row r="19" spans="1:6" ht="12.75" customHeight="1">
      <c r="A19" s="17"/>
      <c r="B19" s="17"/>
      <c r="C19" s="17"/>
      <c r="D19" s="17"/>
      <c r="E19" s="17"/>
      <c r="F19" s="17"/>
    </row>
    <row r="20" spans="1:6" ht="12.75" customHeight="1">
      <c r="A20" s="17"/>
      <c r="B20" s="17"/>
      <c r="C20" s="17"/>
      <c r="D20" s="17"/>
      <c r="E20" s="17"/>
      <c r="F20" s="17"/>
    </row>
    <row r="21" spans="1:6" ht="12.75" customHeight="1">
      <c r="A21" s="17"/>
      <c r="B21" s="17"/>
      <c r="C21" s="17"/>
      <c r="D21" s="17"/>
      <c r="E21" s="17"/>
      <c r="F21" s="17"/>
    </row>
    <row r="22" spans="1:6" ht="12.75" customHeight="1">
      <c r="A22" s="17"/>
      <c r="B22" s="17"/>
      <c r="C22" s="17"/>
      <c r="D22" s="17"/>
      <c r="E22" s="17"/>
      <c r="F22" s="17"/>
    </row>
    <row r="23" spans="1:6" ht="12.75" customHeight="1">
      <c r="A23" s="17"/>
      <c r="B23" s="17"/>
      <c r="C23" s="17"/>
      <c r="D23" s="17"/>
      <c r="E23" s="17"/>
      <c r="F23" s="17"/>
    </row>
    <row r="24" spans="1:6" ht="12.75" customHeight="1">
      <c r="A24" s="17"/>
      <c r="B24" s="17"/>
      <c r="C24" s="17"/>
      <c r="D24" s="17"/>
      <c r="E24" s="17"/>
      <c r="F24" s="17"/>
    </row>
    <row r="25" spans="1:6" ht="12.75" customHeight="1">
      <c r="A25" s="17"/>
      <c r="B25" s="17"/>
      <c r="C25" s="17"/>
      <c r="D25" s="17"/>
      <c r="E25" s="17"/>
      <c r="F25" s="17"/>
    </row>
    <row r="26" spans="1:6" ht="12.75" customHeight="1">
      <c r="A26" s="17"/>
      <c r="B26" s="17"/>
      <c r="C26" s="17"/>
      <c r="D26" s="17"/>
      <c r="E26" s="17"/>
      <c r="F26" s="17"/>
    </row>
    <row r="27" spans="1:6" ht="12.75" customHeight="1">
      <c r="A27" s="17"/>
      <c r="B27" s="17"/>
      <c r="C27" s="17"/>
      <c r="D27" s="17"/>
      <c r="E27" s="17"/>
      <c r="F27" s="17"/>
    </row>
    <row r="28" spans="1:6" ht="12.75" customHeight="1">
      <c r="A28" s="17"/>
      <c r="B28" s="17"/>
      <c r="C28" s="17"/>
      <c r="D28" s="17"/>
      <c r="E28" s="17"/>
      <c r="F28" s="17"/>
    </row>
    <row r="29" spans="1:6" ht="12.75" customHeight="1">
      <c r="A29" s="17"/>
      <c r="B29" s="17"/>
      <c r="C29" s="17"/>
      <c r="D29" s="17"/>
      <c r="E29" s="17"/>
      <c r="F29" s="17"/>
    </row>
    <row r="30" spans="1:6" ht="12.75" customHeight="1">
      <c r="A30" s="17"/>
      <c r="B30" s="17"/>
      <c r="C30" s="17"/>
      <c r="D30" s="17"/>
      <c r="E30" s="17"/>
      <c r="F30" s="17"/>
    </row>
    <row r="31" spans="1:6" ht="12.75" customHeight="1">
      <c r="A31" s="17"/>
      <c r="B31" s="17"/>
      <c r="C31" s="17"/>
      <c r="D31" s="17"/>
      <c r="E31" s="17"/>
      <c r="F31" s="17"/>
    </row>
    <row r="32" spans="1:6" ht="12.75" customHeight="1">
      <c r="A32" s="17"/>
      <c r="B32" s="17"/>
      <c r="C32" s="17"/>
      <c r="D32" s="17"/>
      <c r="E32" s="17"/>
      <c r="F32" s="17"/>
    </row>
    <row r="33" spans="1:6" ht="12.75" customHeight="1">
      <c r="A33" s="17"/>
      <c r="B33" s="17"/>
      <c r="C33" s="17"/>
      <c r="D33" s="17"/>
      <c r="E33" s="17"/>
      <c r="F33" s="17"/>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2018-01-09T01:56:11Z</dcterms:created>
  <dcterms:modified xsi:type="dcterms:W3CDTF">2018-10-26T07:16:46Z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