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858" activeTab="2"/>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5-部门整体支出绩效目标表" sheetId="17" r:id="rId17"/>
    <sheet name="表16-专项资金整体绩效目标表" sheetId="18" r:id="rId18"/>
    <sheet name="表17-项目支出绩效目标申报表-沙化土地封禁保护项目" sheetId="19" r:id="rId19"/>
    <sheet name="表18-项目支出绩效目标申报表-局机关办公楼维修改造工程" sheetId="20" r:id="rId20"/>
    <sheet name="表19-项目支出绩效目标申报表-季鸾公园运行经费" sheetId="21" r:id="rId21"/>
    <sheet name="表20-项目支出绩效目标申报表-草产业建设" sheetId="22" r:id="rId22"/>
    <sheet name="表21-部门单位构成、人员情况及国有资产情况统计表" sheetId="23" r:id="rId23"/>
  </sheets>
  <definedNames>
    <definedName name="_xlnm.Print_Area" localSheetId="3">'表2-部门综合预算收入总表'!$A$1:$P$12</definedName>
    <definedName name="_xlnm.Print_Area" localSheetId="14">'表13-部门综合预算一般公共预算拨款“三公”经费及会议培训费表'!$A$1:$AC$18</definedName>
    <definedName name="_xlnm.Print_Area" localSheetId="8">'表7-部门综合预算一般公共预算基本支出明细表（按功能科目分）'!$A$1:$F$13</definedName>
    <definedName name="_xlnm.Print_Area" localSheetId="6">'表5-部门综合预算一般公共预算支出明细表（按功能科目分）'!$A$1:$G$10</definedName>
    <definedName name="_xlnm.Print_Area" localSheetId="7">'表6-部门综合预算一般公共预算支出明细表（按经济分类科目分）'!$A$1:$I$5</definedName>
    <definedName name="_xlnm.Print_Area" localSheetId="13">'表12-部门综合预算政府采购（资产配置、购买服务）预算表'!$A$1:$P$14</definedName>
    <definedName name="_xlnm.Print_Area" localSheetId="4">'表3-部门综合预算支出总表'!$A$1:$N$12</definedName>
    <definedName name="_xlnm.Print_Area" localSheetId="11">'表10-部门综合预算专项业务经费支出表'!$A$1:$D$14</definedName>
    <definedName name="_xlnm.Print_Area" localSheetId="9">'表8-部门综合预一般公共预算基本支出明细表（按经济分类科目分）'!$A$1:$F$12</definedName>
    <definedName name="_xlnm.Print_Area" localSheetId="0">'封面'!$A$1:$A$12</definedName>
    <definedName name="_xlnm.Print_Area" localSheetId="1">'目录'!$A$1:$L$25</definedName>
    <definedName name="_xlnm.Print_Area" localSheetId="16">'表15-部门整体支出绩效目标表'!$A$1:$H$45</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Print_Titles" localSheetId="11">'表10-部门综合预算专项业务经费支出表'!$1:$5</definedName>
    <definedName name="_xlnm.Print_Titles" localSheetId="13">'表12-部门综合预算政府采购（资产配置、购买服务）预算表'!$1:$6</definedName>
    <definedName name="_xlnm.Print_Titles" localSheetId="14">'表13-部门综合预算一般公共预算拨款“三公”经费及会议培训费表'!$1:$8</definedName>
  </definedNames>
  <calcPr fullCalcOnLoad="1"/>
</workbook>
</file>

<file path=xl/sharedStrings.xml><?xml version="1.0" encoding="utf-8"?>
<sst xmlns="http://schemas.openxmlformats.org/spreadsheetml/2006/main" count="1599" uniqueCount="645">
  <si>
    <t>附件2</t>
  </si>
  <si>
    <t>2019年部门综合预算公开报表</t>
  </si>
  <si>
    <t xml:space="preserve">                            部门名称：榆林市榆阳区林业局</t>
  </si>
  <si>
    <t xml:space="preserve">                            保密审查情况：已审查</t>
  </si>
  <si>
    <t xml:space="preserve">                            部门主要负责人审签情况：已审签</t>
  </si>
  <si>
    <t>目录</t>
  </si>
  <si>
    <t>序号</t>
  </si>
  <si>
    <t>表格名称</t>
  </si>
  <si>
    <t>是否空表</t>
  </si>
  <si>
    <t>公开空表理由</t>
  </si>
  <si>
    <t>表1</t>
  </si>
  <si>
    <t>2019年部门综合预算收支总表</t>
  </si>
  <si>
    <t>否</t>
  </si>
  <si>
    <t>表2</t>
  </si>
  <si>
    <t>2019年部门综合预算收入总表</t>
  </si>
  <si>
    <t>按机关、各下属单位收入分别是多少列示</t>
  </si>
  <si>
    <t>表3</t>
  </si>
  <si>
    <t>2019年部门综合预算支出总表</t>
  </si>
  <si>
    <t>按机关、各下属单位支出分别是多少列示</t>
  </si>
  <si>
    <t>表4</t>
  </si>
  <si>
    <r>
      <t>2019年部门综合预算</t>
    </r>
    <r>
      <rPr>
        <sz val="12"/>
        <color indexed="10"/>
        <rFont val="宋体"/>
        <family val="0"/>
      </rPr>
      <t>财政拨款</t>
    </r>
    <r>
      <rPr>
        <sz val="12"/>
        <rFont val="宋体"/>
        <family val="0"/>
      </rPr>
      <t>收支总表</t>
    </r>
  </si>
  <si>
    <t>表5</t>
  </si>
  <si>
    <t>2019年部门综合预算一般公共预算支出明细表（按功能科目分）</t>
  </si>
  <si>
    <t>细化到项级科目</t>
  </si>
  <si>
    <t>表6</t>
  </si>
  <si>
    <t>2019年部门综合预算一般公共预算支出明细表（按经济分类科目分）</t>
  </si>
  <si>
    <t>细化到款级科目</t>
  </si>
  <si>
    <t>表7</t>
  </si>
  <si>
    <r>
      <t>2019年部门综合预算一般公共预算</t>
    </r>
    <r>
      <rPr>
        <sz val="12"/>
        <color indexed="10"/>
        <rFont val="宋体"/>
        <family val="0"/>
      </rPr>
      <t>基本支出</t>
    </r>
    <r>
      <rPr>
        <sz val="12"/>
        <rFont val="宋体"/>
        <family val="0"/>
      </rPr>
      <t>明细表（按功能科目分）</t>
    </r>
  </si>
  <si>
    <t>表8</t>
  </si>
  <si>
    <r>
      <t>2019年部门综合预算一般公共预算</t>
    </r>
    <r>
      <rPr>
        <sz val="12"/>
        <color indexed="10"/>
        <rFont val="宋体"/>
        <family val="0"/>
      </rPr>
      <t>基本支出</t>
    </r>
    <r>
      <rPr>
        <sz val="12"/>
        <rFont val="宋体"/>
        <family val="0"/>
      </rPr>
      <t>明细表（按经济分类科目分）</t>
    </r>
  </si>
  <si>
    <t>表9</t>
  </si>
  <si>
    <t>2019年部门综合预算政府性基金收支表</t>
  </si>
  <si>
    <t>是</t>
  </si>
  <si>
    <t>不涉及</t>
  </si>
  <si>
    <t>表10</t>
  </si>
  <si>
    <t>2019年部门综合预算专项业务经费支出表</t>
  </si>
  <si>
    <t>表11</t>
  </si>
  <si>
    <t>2019年部门综合预算财政拨款结转资金支出表</t>
  </si>
  <si>
    <t>表12</t>
  </si>
  <si>
    <t>2019年部门综合预算政府采购（资产配置、购买服务）预算表</t>
  </si>
  <si>
    <t>采购计划暂未批复</t>
  </si>
  <si>
    <t>表13</t>
  </si>
  <si>
    <t>2019年部门综合预算一般公共预算拨款“三公”经费及会议费、培训费支出预算表</t>
  </si>
  <si>
    <t>表14</t>
  </si>
  <si>
    <t>2019年部门专项业务经费一级项目绩效目标表</t>
  </si>
  <si>
    <t>相关项目绩效目标评审情况正在进行中</t>
  </si>
  <si>
    <t>表15</t>
  </si>
  <si>
    <t>2019年部门整体支出绩效目标表</t>
  </si>
  <si>
    <t>表16</t>
  </si>
  <si>
    <t>2019年专项资金整体绩效目标表</t>
  </si>
  <si>
    <t>表17</t>
  </si>
  <si>
    <t>项目支出绩效目标申报表-沙化土地封禁保护项目</t>
  </si>
  <si>
    <t>表18</t>
  </si>
  <si>
    <t>项目支出绩效目标申报表-局机关办公楼维修改造工程</t>
  </si>
  <si>
    <t>表19</t>
  </si>
  <si>
    <t>项目支出绩效目标申报表-季鸾公园运行经费</t>
  </si>
  <si>
    <t>表20</t>
  </si>
  <si>
    <t>项目支出绩效目标申报表-草产业建设</t>
  </si>
  <si>
    <t>表21</t>
  </si>
  <si>
    <t>2019年本部门下属单位构成表</t>
  </si>
  <si>
    <t>注：1、封面和目录格式不得随意变更；2、公开空表一定要在目录说明原因；3、每个表数据必须与相应说明部分数据一致；4、涉及公开扶贫项目资金绩效目标表的，请在目录里面添加。</t>
  </si>
  <si>
    <t>单位：万元</t>
  </si>
  <si>
    <t>收                   入</t>
  </si>
  <si>
    <t>支                        出</t>
  </si>
  <si>
    <t>项    目</t>
  </si>
  <si>
    <t>预算数</t>
  </si>
  <si>
    <t>支出功能分科目（按大类）</t>
  </si>
  <si>
    <t>部门预算支出经济科目（按大类）</t>
  </si>
  <si>
    <t>政府预算支出经济科目（按大类）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</si>
  <si>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</si>
  <si>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</si>
  <si>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</si>
  <si>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</si>
  <si>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</si>
  <si>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</si>
  <si>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</si>
  <si>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</si>
  <si>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</si>
  <si>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</si>
  <si>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</si>
  <si>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</si>
  <si>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</si>
  <si>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</si>
  <si>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</si>
  <si>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</si>
  <si>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</si>
  <si>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</si>
  <si>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</si>
  <si>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</si>
  <si>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</si>
  <si>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</si>
  <si>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</si>
  <si>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</si>
  <si>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</si>
  <si>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</si>
  <si>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</si>
  <si>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</si>
  <si>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</si>
  <si>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</si>
  <si>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</si>
  <si>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</si>
  <si>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</si>
  <si>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</si>
  <si>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</si>
  <si>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</si>
  <si>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10、医疗卫生与计划生育支出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</si>
  <si>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</si>
  <si>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</si>
  <si>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</si>
  <si>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</si>
  <si>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</si>
  <si>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</si>
  <si>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</si>
  <si>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</si>
  <si>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</si>
  <si>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</si>
  <si>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</si>
  <si>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</si>
  <si>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</si>
  <si>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</si>
  <si>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</si>
  <si>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</si>
  <si>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</si>
  <si>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</si>
  <si>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</si>
  <si>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</si>
  <si>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</si>
  <si>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</si>
  <si>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</si>
  <si>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</si>
  <si>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</si>
  <si>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</si>
  <si>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</si>
  <si>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</si>
  <si>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</si>
  <si>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</si>
  <si>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</si>
  <si>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</si>
  <si>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</si>
  <si>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</si>
  <si>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</si>
  <si>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</si>
  <si>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</si>
  <si>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</si>
  <si>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</si>
  <si>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</si>
  <si>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</si>
  <si>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</si>
  <si>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</si>
  <si>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</si>
  <si>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</si>
  <si>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</si>
  <si>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</si>
  <si>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</si>
  <si>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</si>
  <si>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</si>
  <si>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</si>
  <si>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</si>
  <si>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</si>
  <si>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</si>
  <si>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</si>
  <si>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</si>
  <si>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</si>
  <si>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</si>
  <si>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</si>
  <si>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</si>
  <si>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</si>
  <si>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</si>
  <si>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林业系统合计</t>
  </si>
  <si>
    <t>榆林市榆阳区林业局（本级）</t>
  </si>
  <si>
    <t>榆林市榆阳区林业工作站</t>
  </si>
  <si>
    <t>榆林市榆阳区林木种子站</t>
  </si>
  <si>
    <t>榆林市榆阳区治沙试验站</t>
  </si>
  <si>
    <t>榆林市榆阳区苗圃</t>
  </si>
  <si>
    <t>榆林市榆阳区小纪汗林场</t>
  </si>
  <si>
    <t>榆阳区森林资源林政稽查队</t>
  </si>
  <si>
    <t>榆林市榆阳区牛家梁林场</t>
  </si>
  <si>
    <t>榆林市榆阳区昌汗界森林公安派出所</t>
  </si>
  <si>
    <t>榆林市榆阳区城郊林场</t>
  </si>
  <si>
    <t>榆林市榆阳区巴拉素林场</t>
  </si>
  <si>
    <t>榆林市榆阳区森林公安派出所</t>
  </si>
  <si>
    <t>榆林市榆阳区草原工作站</t>
  </si>
  <si>
    <t>榆林市榆阳区鱼河林场</t>
  </si>
  <si>
    <t>榆林市榆阳区绿化委员会办公室</t>
  </si>
  <si>
    <t>公共预算拨款</t>
  </si>
  <si>
    <t>其中：专项资金列入部门预算的项目</t>
  </si>
  <si>
    <t>2019年部门综合预算财政拨款收支总表</t>
  </si>
  <si>
    <t>支出经济科目（按大类）</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</si>
  <si>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</si>
  <si>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</si>
  <si>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</si>
  <si>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</si>
  <si>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</si>
  <si>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</si>
  <si>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</si>
  <si>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</si>
  <si>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</si>
  <si>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</si>
  <si>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</si>
  <si>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</si>
  <si>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其他税收事务支出</t>
  </si>
  <si>
    <t>行政运行</t>
  </si>
  <si>
    <t>林业事业机构</t>
  </si>
  <si>
    <t>林业防灾减灾</t>
  </si>
  <si>
    <t>其他林业支出</t>
  </si>
  <si>
    <t>部门经济科目编码</t>
  </si>
  <si>
    <t>部门经济科目名称</t>
  </si>
  <si>
    <t>政府经济科目编码</t>
  </si>
  <si>
    <t>政府经济科目名称</t>
  </si>
  <si>
    <t>工资福利支出</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</si>
  <si>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</si>
  <si>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</si>
  <si>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</si>
  <si>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</si>
  <si>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</si>
  <si>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</si>
  <si>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城镇职工基本医疗保险缴费</t>
  </si>
  <si>
    <t xml:space="preserve">  公务员医疗补助缴费</t>
  </si>
  <si>
    <t xml:space="preserve">  其他社会保障缴费</t>
  </si>
  <si>
    <t xml:space="preserve">  住房公积金</t>
  </si>
  <si>
    <t xml:space="preserve">  其他工资福利支出</t>
  </si>
  <si>
    <t>商品和服务支出</t>
  </si>
  <si>
    <t>机关商品和服务支出</t>
  </si>
  <si>
    <t xml:space="preserve">  办公费</t>
  </si>
  <si>
    <t xml:space="preserve">  印刷费</t>
  </si>
  <si>
    <t xml:space="preserve">  水费</t>
  </si>
  <si>
    <t xml:space="preserve">  电费</t>
  </si>
  <si>
    <t xml:space="preserve">  邮电费</t>
  </si>
  <si>
    <t xml:space="preserve">  取暖费</t>
  </si>
  <si>
    <t xml:space="preserve">  物业管理费</t>
  </si>
  <si>
    <t xml:space="preserve">  差旅费</t>
  </si>
  <si>
    <t xml:space="preserve">  维修（护）费</t>
  </si>
  <si>
    <t xml:space="preserve">  培训费</t>
  </si>
  <si>
    <t xml:space="preserve">  劳务费</t>
  </si>
  <si>
    <t xml:space="preserve">  委托业务费</t>
  </si>
  <si>
    <t xml:space="preserve">  工会经费</t>
  </si>
  <si>
    <t xml:space="preserve">  公务用车运行维护费</t>
  </si>
  <si>
    <t xml:space="preserve">  其他交通费用</t>
  </si>
  <si>
    <t xml:space="preserve">  其他商品和服务支出</t>
  </si>
  <si>
    <t>对个人和家庭的补助</t>
  </si>
  <si>
    <t xml:space="preserve">  抚恤金</t>
  </si>
  <si>
    <t xml:space="preserve">  生活补助</t>
  </si>
  <si>
    <t xml:space="preserve">  其他对个人和家庭的补助支出</t>
  </si>
  <si>
    <t>2019年部门综合预算一般公共预算基本支出明细表（按功能科目分）</t>
  </si>
  <si>
    <t>2019年部门综合预算一般公共预算基本支出明细表（按经济分类科目分）</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</si>
  <si>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</si>
  <si>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</si>
  <si>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</si>
  <si>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</si>
  <si>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</si>
  <si>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</si>
  <si>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</si>
  <si>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</si>
  <si>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</si>
  <si>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</si>
  <si>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</si>
  <si>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</si>
  <si>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</si>
  <si>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</si>
  <si>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</si>
  <si>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</si>
  <si>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</si>
  <si>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</si>
  <si>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</si>
  <si>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</si>
  <si>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</si>
  <si>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</si>
  <si>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</si>
  <si>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</si>
  <si>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</si>
  <si>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</si>
  <si>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</si>
  <si>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</si>
  <si>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</si>
  <si>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</si>
  <si>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</si>
  <si>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</si>
  <si>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</si>
  <si>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</si>
  <si>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</si>
  <si>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</si>
  <si>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</si>
  <si>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</si>
  <si>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</si>
  <si>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</si>
  <si>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</si>
  <si>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</si>
  <si>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</si>
  <si>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</si>
  <si>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</si>
  <si>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</si>
  <si>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</si>
  <si>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</si>
  <si>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</si>
  <si>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</si>
  <si>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榆林市榆阳区林业局汇总</t>
  </si>
  <si>
    <t>榆林市榆阳区林业局本级</t>
  </si>
  <si>
    <t>沙化土地封禁保护项目资金</t>
  </si>
  <si>
    <t>2013、2014年沙化土地封禁保护</t>
  </si>
  <si>
    <t>有害生物防治费</t>
  </si>
  <si>
    <t>全区林业有害生物防治</t>
  </si>
  <si>
    <t>局机关办公楼维修改造工程</t>
  </si>
  <si>
    <t>林业局机关办公楼维修改造工程</t>
  </si>
  <si>
    <t>办公设备购置</t>
  </si>
  <si>
    <t>林业工作站老旧设备更新</t>
  </si>
  <si>
    <t>课题研究费</t>
  </si>
  <si>
    <t>林业课题研究</t>
  </si>
  <si>
    <t>天然气开口费</t>
  </si>
  <si>
    <t>办公楼天然气开口费</t>
  </si>
  <si>
    <t>办公楼维修变更</t>
  </si>
  <si>
    <t>办公楼维修维护工程</t>
  </si>
  <si>
    <t>课题费</t>
  </si>
  <si>
    <t>冬季办公楼取暖费</t>
  </si>
  <si>
    <t>办公楼取暖费用</t>
  </si>
  <si>
    <t>法律顾问费</t>
  </si>
  <si>
    <t>案件诉讼费用</t>
  </si>
  <si>
    <t>课题费及创森林苗木款</t>
  </si>
  <si>
    <t>林业课题研究及苗圃运转经费</t>
  </si>
  <si>
    <t>2018年部分商办楼取暖费</t>
  </si>
  <si>
    <t>国有房产集体供暖费用</t>
  </si>
  <si>
    <t>榆阳区林政资源稽查队</t>
  </si>
  <si>
    <t>封山禁牧</t>
  </si>
  <si>
    <t>全区封山禁牧经费</t>
  </si>
  <si>
    <t>9.5</t>
  </si>
  <si>
    <t>工作经费</t>
  </si>
  <si>
    <t>森林公安派出所办案经费</t>
  </si>
  <si>
    <t>季鸾公园运行经费</t>
  </si>
  <si>
    <t>季鸾公园运转经费</t>
  </si>
  <si>
    <t>草产业建设（含16年高产优质苜蓿项目资金245.5万）</t>
  </si>
  <si>
    <t>优质牧草推广种植产业</t>
  </si>
  <si>
    <t>办公楼维修</t>
  </si>
  <si>
    <t>草原站办公楼维修维护工程</t>
  </si>
  <si>
    <t>草原工作站运转经费</t>
  </si>
  <si>
    <t>2019年度部门综合预算财政拨款结转资金支出表</t>
  </si>
  <si>
    <t>预算单位代码</t>
  </si>
  <si>
    <t>预算单位名称</t>
  </si>
  <si>
    <t>预算项目名称</t>
  </si>
  <si>
    <t>金额</t>
  </si>
  <si>
    <t>功能分类科目代码</t>
  </si>
  <si>
    <t>功能分类科目名称</t>
  </si>
  <si>
    <t>部门经济分类科目代码</t>
  </si>
  <si>
    <t>部门经济分类科目名称</t>
  </si>
  <si>
    <t>政府经济分类科目代码</t>
  </si>
  <si>
    <t>政府经济分类科目名称</t>
  </si>
  <si>
    <t>项目类别</t>
  </si>
  <si>
    <t>资金性质</t>
  </si>
  <si>
    <t>注：项目类别指基本支出或项目支出；资金性质指一般公共预算支出、政府性基金支出、国有资本经营预算支出等</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</si>
  <si>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</si>
  <si>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</si>
  <si>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</si>
  <si>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</si>
  <si>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</si>
  <si>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</si>
  <si>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</si>
  <si>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</si>
  <si>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</si>
  <si>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</si>
  <si>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</si>
  <si>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</si>
  <si>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</si>
  <si>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</si>
  <si>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2018年</t>
  </si>
  <si>
    <t>2019年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</si>
  <si>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</si>
  <si>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</si>
  <si>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</si>
  <si>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</si>
  <si>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</si>
  <si>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</si>
  <si>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</si>
  <si>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</si>
  <si>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</si>
  <si>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</si>
  <si>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</si>
  <si>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</si>
  <si>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</si>
  <si>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</si>
  <si>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</si>
  <si>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</si>
  <si>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</si>
  <si>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</si>
  <si>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</si>
  <si>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</si>
  <si>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</si>
  <si>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</si>
  <si>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</si>
  <si>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</si>
  <si>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</si>
  <si>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</si>
  <si>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</si>
  <si>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</si>
  <si>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</si>
  <si>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</si>
  <si>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</si>
  <si>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</si>
  <si>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</si>
  <si>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</si>
  <si>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</si>
  <si>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</si>
  <si>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</si>
  <si>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</si>
  <si>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</si>
  <si>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</si>
  <si>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</si>
  <si>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</si>
  <si>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</si>
  <si>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</si>
  <si>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</si>
  <si>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</si>
  <si>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</si>
  <si>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</si>
  <si>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</si>
  <si>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</si>
  <si>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</si>
  <si>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</si>
  <si>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</si>
  <si>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</si>
  <si>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</si>
  <si>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</si>
  <si>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</si>
  <si>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</si>
  <si>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</si>
  <si>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</si>
  <si>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</si>
  <si>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</si>
  <si>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</si>
  <si>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</si>
  <si>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</si>
  <si>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</si>
  <si>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</si>
  <si>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</si>
  <si>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</si>
  <si>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</si>
  <si>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</si>
  <si>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</si>
  <si>
    <t>备 注：1、绩效指标可选择填写。 2、省级部门对管理的试行绩效目标重点审核的专项资金绩效目标按陕财办预〔2017〕133号文件要求公开。3、市县不做强制公开要求。</t>
  </si>
  <si>
    <t>附件1：</t>
  </si>
  <si>
    <t>项目支出绩效目标申报表</t>
  </si>
  <si>
    <t xml:space="preserve">                   填报日期：2019 年 03月 25 日                  单位：万元</t>
  </si>
  <si>
    <t>项目名称</t>
  </si>
  <si>
    <t>沙化土地封禁保护项目</t>
  </si>
  <si>
    <t>项目主管部门</t>
  </si>
  <si>
    <t>区林业局</t>
  </si>
  <si>
    <t>项目执行单位</t>
  </si>
  <si>
    <t>项目负责人</t>
  </si>
  <si>
    <t>高来伟</t>
  </si>
  <si>
    <t>联系电话</t>
  </si>
  <si>
    <t>0912-8106612</t>
  </si>
  <si>
    <t>单位地址</t>
  </si>
  <si>
    <t>建榆路36号</t>
  </si>
  <si>
    <t>邮政编码</t>
  </si>
  <si>
    <t>项目属性</t>
  </si>
  <si>
    <t>1.持续性项目 □       2.新增性项目 ■</t>
  </si>
  <si>
    <t>项目类型</t>
  </si>
  <si>
    <t>1.常年性项目 ■       3.一次性项目 □            
2.延续性项目 □（从   年至   年）</t>
  </si>
  <si>
    <t xml:space="preserve">1.部门预算项目 ■     2.转移支付项目 □        3.区级专项 □           </t>
  </si>
  <si>
    <t>支出功能分类</t>
  </si>
  <si>
    <t>213类</t>
  </si>
  <si>
    <t>02款</t>
  </si>
  <si>
    <t>项目申请理由</t>
  </si>
  <si>
    <t xml:space="preserve"> 1.《国家沙化土地封禁保护区管理办法》；
 2.沙化土地封禁保护是林业部门职责；
 3.在我区实施的沙化土地封禁保护项目是中央投资项目，因项目实施时间跨度大，资金兑付周期长（其中：2013年项目从2014-2024共10年,2014年项目从2015-2023共8年），导致部分资金作为财政盘活资金收回，目前项目资金仍需兑付，需要财政安排返还。
</t>
  </si>
  <si>
    <t>项目主要内容</t>
  </si>
  <si>
    <t xml:space="preserve">  
 明确当年申请预算资金的主要投向及工作任务：
 1. 项目成效监测设备采购                                    ；
 2. 护林员工资                                              ；
 3. 瞭望塔基础设施工程应兑付工程款                          ；
 4. 灌木平茬复壮工程款                                      ；  </t>
  </si>
  <si>
    <t>项目总预算</t>
  </si>
  <si>
    <t>项目当年预算</t>
  </si>
  <si>
    <t>项目前两年
预算</t>
  </si>
  <si>
    <t>2017年559.624822万元</t>
  </si>
  <si>
    <t>项目前两年预算及当年预算变动情况</t>
  </si>
  <si>
    <t xml:space="preserve"> 1.前两年预算安排情况，2017年财政收回资金6899651元，后返还500万，主要用于灌木平茬复壮，监护人员工资瞭望塔及基础设施建设，宣传道路维修等。
 2.当年预算变动情况及理由是：  无                   
</t>
  </si>
  <si>
    <t>项目资金来源</t>
  </si>
  <si>
    <t>来源项目</t>
  </si>
  <si>
    <t>一般公共预算财政拨款</t>
  </si>
  <si>
    <t xml:space="preserve">  其中：申请当年预算拨款</t>
  </si>
  <si>
    <t>政府性基金预算财政拨款</t>
  </si>
  <si>
    <t xml:space="preserve">  其中：使用上年度财政拨款结余</t>
  </si>
  <si>
    <t>项目支出预算及测算依据</t>
  </si>
  <si>
    <t>项目支出明细预算</t>
  </si>
  <si>
    <t>项目支出明细</t>
  </si>
  <si>
    <t>1.13年项目瞭望塔及基础设施工程尾款</t>
  </si>
  <si>
    <t>2.13年项目管护人员当年工资</t>
  </si>
  <si>
    <t>3.13年项目道路硬化</t>
  </si>
  <si>
    <t>4.14年项目区灌木平茬复壮</t>
  </si>
  <si>
    <t>5.14年项目管护站建设</t>
  </si>
  <si>
    <t>6.14年项目管护人员当年工资</t>
  </si>
  <si>
    <t>7.14年项目检测评估设备购置费</t>
  </si>
  <si>
    <t>测算
依据
及说明</t>
  </si>
  <si>
    <t>榆林市林业局文件《关于榆阳区沙化土地封禁保护区补助试点项目变更作业设计的批复》（榆政林造字[2017]75号）</t>
  </si>
  <si>
    <t>项目采购</t>
  </si>
  <si>
    <t>品名</t>
  </si>
  <si>
    <t>是否属新增资产配置预算</t>
  </si>
  <si>
    <t>无人机航测系统</t>
  </si>
  <si>
    <t>1</t>
  </si>
  <si>
    <t>35</t>
  </si>
  <si>
    <t>平板电脑</t>
  </si>
  <si>
    <t>10</t>
  </si>
  <si>
    <t>6.81</t>
  </si>
  <si>
    <t>手持GPS</t>
  </si>
  <si>
    <t>6.51</t>
  </si>
  <si>
    <t>照相机</t>
  </si>
  <si>
    <t>6.2</t>
  </si>
  <si>
    <t>测量工具及仪器</t>
  </si>
  <si>
    <t>6</t>
  </si>
  <si>
    <t>0.48</t>
  </si>
  <si>
    <t>项目绩效
总目标</t>
  </si>
  <si>
    <t>长期目标</t>
  </si>
  <si>
    <t xml:space="preserve">  目标1：</t>
  </si>
  <si>
    <t xml:space="preserve">  目标1：基础设施建设、生态治理与修复、管护与监测</t>
  </si>
  <si>
    <t>年度目标1：</t>
  </si>
  <si>
    <t>基础设施建设、生态治理与修复、管护与监测</t>
  </si>
  <si>
    <t>年度绩效指标</t>
  </si>
  <si>
    <t>指标名称</t>
  </si>
  <si>
    <t>绩效标准</t>
  </si>
  <si>
    <t>预期当年实现值</t>
  </si>
  <si>
    <t>瞭望塔附属设施、管护站及瞭望塔</t>
  </si>
  <si>
    <t>各1处</t>
  </si>
  <si>
    <t>行业标准</t>
  </si>
  <si>
    <t>硬化道路</t>
  </si>
  <si>
    <t>0.52公里</t>
  </si>
  <si>
    <t>平茬</t>
  </si>
  <si>
    <t>1464公顷</t>
  </si>
  <si>
    <t>项目完成时间</t>
  </si>
  <si>
    <t>基础设施使用年限</t>
  </si>
  <si>
    <t>20年</t>
  </si>
  <si>
    <t>项目实施费用</t>
  </si>
  <si>
    <t>可持续发展影响</t>
  </si>
  <si>
    <t>项目持续发挥作用的期限</t>
  </si>
  <si>
    <t>3年</t>
  </si>
  <si>
    <t xml:space="preserve"> 社会效益</t>
  </si>
  <si>
    <t>对保护区周边农民带来方便和实惠</t>
  </si>
  <si>
    <t>生态效益</t>
  </si>
  <si>
    <t>对保护区周边自然环境改善程度</t>
  </si>
  <si>
    <t>备注：1.“项目绩效总目标”，即项目提供的公共产品和服务的预期效益，是项目实施的根本目的；绩效总目标可分解为多个子目标，每个子目标对应一项或多项绩效指标，绩效指标是绩效目标的细化和量化。
      2.“一级指标”和“二级指标”仅为参考指标框架，并非每一个绩效子目标都同时有产出指标和效益指标，单位可结合项目特征，自行选择填报。
      3.“二级指标”中“产出指标”请选择填报数量、质量、时效、成本等指标；“效益指标”请选择填报社会效益、经济效益、生态效益、可持续发展影响、服务对象满意度等指标。
      4.“绩效标准”指设定绩效指标值时的文件依据或参考标准，可填写“历史标准”、“行业标准”、“经验标准”等。
      5.对于一次性项目，不需要填报长期绩效总目标和指标、“项目近两年指标值”等。</t>
  </si>
  <si>
    <t xml:space="preserve">                   填报日期：  2019年 年  03 月 25  日                  单位：万元</t>
  </si>
  <si>
    <t>1.常年性项目 □       3.一次性项目 ■           
2.延续性项目 □（从   年至   年）</t>
  </si>
  <si>
    <t xml:space="preserve"> 1.局机关办公楼因年久失修，受雨水侵蚀严重，存在安全隐患，需要维修；
 2.楼房及附属设施需提升改造，满足林业工作发展需求；
 </t>
  </si>
  <si>
    <r>
      <t xml:space="preserve"> 明确当年申请预算资金的主要投向及工作任务：
 1.</t>
    </r>
    <r>
      <rPr>
        <u val="single"/>
        <sz val="12"/>
        <rFont val="仿宋_GB2312"/>
        <family val="0"/>
      </rPr>
      <t xml:space="preserve"> 办公楼改造</t>
    </r>
    <r>
      <rPr>
        <sz val="12"/>
        <rFont val="仿宋_GB2312"/>
        <family val="0"/>
      </rPr>
      <t>；
 2.</t>
    </r>
    <r>
      <rPr>
        <u val="single"/>
        <sz val="12"/>
        <rFont val="仿宋_GB2312"/>
        <family val="0"/>
      </rPr>
      <t xml:space="preserve"> 室外工程</t>
    </r>
    <r>
      <rPr>
        <sz val="12"/>
        <rFont val="仿宋_GB2312"/>
        <family val="0"/>
      </rPr>
      <t xml:space="preserve">
 3.</t>
    </r>
    <r>
      <rPr>
        <u val="single"/>
        <sz val="12"/>
        <rFont val="仿宋_GB2312"/>
        <family val="0"/>
      </rPr>
      <t xml:space="preserve"> 房钢,办公楼钢结构，自行车棚钢结构部分 </t>
    </r>
    <r>
      <rPr>
        <sz val="12"/>
        <rFont val="仿宋_GB2312"/>
        <family val="0"/>
      </rPr>
      <t xml:space="preserve">；
</t>
    </r>
  </si>
  <si>
    <t>1.办公楼整体改造</t>
  </si>
  <si>
    <t>2.室外工程34.66万元</t>
  </si>
  <si>
    <t>3.室外改造水-土建</t>
  </si>
  <si>
    <t>4.室外管网工程</t>
  </si>
  <si>
    <t>5.南房钢结构</t>
  </si>
  <si>
    <t>6.北房钢结构</t>
  </si>
  <si>
    <t>7.办公楼钢结构</t>
  </si>
  <si>
    <t>8.自行车棚钢结构部分</t>
  </si>
  <si>
    <t>9.设计费</t>
  </si>
  <si>
    <t>办公楼改造建筑设计及造价文件</t>
  </si>
  <si>
    <t xml:space="preserve">   目标1：
  目标2：
  目标3：
  ……</t>
  </si>
  <si>
    <t xml:space="preserve"> 目标1：办公楼整体改造提升 、办公楼室外改造工程、办公楼改造钢结构工程</t>
  </si>
  <si>
    <t>长期目标1：</t>
  </si>
  <si>
    <t>长期绩效指标</t>
  </si>
  <si>
    <r>
      <t xml:space="preserve">     </t>
    </r>
    <r>
      <rPr>
        <sz val="12"/>
        <rFont val="仿宋_GB2312"/>
        <family val="0"/>
      </rPr>
      <t>指标</t>
    </r>
  </si>
  <si>
    <t>长期目标2：</t>
  </si>
  <si>
    <t>长期目标3：</t>
  </si>
  <si>
    <t>办公楼整体改造提升 、办公楼室外改造工程、办公楼改造钢结构工程</t>
  </si>
  <si>
    <t>办公楼</t>
  </si>
  <si>
    <t>一栋</t>
  </si>
  <si>
    <t>经验标准</t>
  </si>
  <si>
    <t>提升改造率</t>
  </si>
  <si>
    <t>项目投资</t>
  </si>
  <si>
    <t>120万</t>
  </si>
  <si>
    <t>群众满意度</t>
  </si>
  <si>
    <t>办公群众满意度</t>
  </si>
  <si>
    <t>社会效益</t>
  </si>
  <si>
    <t>提供良好办公环境</t>
  </si>
  <si>
    <t>满足现代化办公</t>
  </si>
  <si>
    <t>10年</t>
  </si>
  <si>
    <t xml:space="preserve">                   填报日期：      2019 年  3 月  25日                  单位：万元</t>
  </si>
  <si>
    <t>吴宾雁</t>
  </si>
  <si>
    <t>榆阳区长虹路</t>
  </si>
  <si>
    <r>
      <t xml:space="preserve">1.持续性项目 □            </t>
    </r>
    <r>
      <rPr>
        <sz val="14"/>
        <rFont val="仿宋_GB2312"/>
        <family val="0"/>
      </rPr>
      <t xml:space="preserve">  </t>
    </r>
    <r>
      <rPr>
        <sz val="12"/>
        <rFont val="仿宋_GB2312"/>
        <family val="0"/>
      </rPr>
      <t xml:space="preserve">     2.新增性项目 ■</t>
    </r>
  </si>
  <si>
    <r>
      <t xml:space="preserve">1.常年性项目 </t>
    </r>
    <r>
      <rPr>
        <sz val="14"/>
        <rFont val="仿宋_GB2312"/>
        <family val="0"/>
      </rPr>
      <t>■</t>
    </r>
    <r>
      <rPr>
        <sz val="12"/>
        <rFont val="仿宋_GB2312"/>
        <family val="0"/>
      </rPr>
      <t xml:space="preserve">       3.一次性项目 □            
2.延续性项目 □（从   年至   年）</t>
    </r>
  </si>
  <si>
    <t xml:space="preserve">1.部门预算项目 ■     2.转移支付项目 □       3.区级专项 □           </t>
  </si>
  <si>
    <t xml:space="preserve"> 1.项目的政策依据；榆阳区区长办公会议关于东沙生态公园（季鸾公园）管理问题纪要
</t>
  </si>
  <si>
    <r>
      <t xml:space="preserve"> 
 明确当年申请预算资金的主要投向及工作任务：
 1. </t>
    </r>
    <r>
      <rPr>
        <u val="single"/>
        <sz val="12"/>
        <rFont val="仿宋_GB2312"/>
        <family val="0"/>
      </rPr>
      <t xml:space="preserve">季鸾公园运行管理                                    </t>
    </r>
    <r>
      <rPr>
        <sz val="12"/>
        <rFont val="仿宋_GB2312"/>
        <family val="0"/>
      </rPr>
      <t>；
 2.季鸾公园</t>
    </r>
    <r>
      <rPr>
        <u val="single"/>
        <sz val="12"/>
        <rFont val="仿宋_GB2312"/>
        <family val="0"/>
      </rPr>
      <t xml:space="preserve">基础设施建设及完善                                   </t>
    </r>
    <r>
      <rPr>
        <sz val="12"/>
        <rFont val="仿宋_GB2312"/>
        <family val="0"/>
      </rPr>
      <t>；
 3.季鸾公园</t>
    </r>
    <r>
      <rPr>
        <u val="single"/>
        <sz val="12"/>
        <rFont val="仿宋_GB2312"/>
        <family val="0"/>
      </rPr>
      <t xml:space="preserve">绿化提升改造                                         </t>
    </r>
    <r>
      <rPr>
        <sz val="12"/>
        <rFont val="仿宋_GB2312"/>
        <family val="0"/>
      </rPr>
      <t xml:space="preserve">；
</t>
    </r>
  </si>
  <si>
    <t>2017年预算750万元，2018年预算660万元</t>
  </si>
  <si>
    <t xml:space="preserve"> 1.前两年预算安排情况
 2.当年预算变动情况及理由是：完善公园功能投入增加
</t>
  </si>
  <si>
    <t>1.凤凰阁水暖及维修</t>
  </si>
  <si>
    <t>2.喷灌安装费</t>
  </si>
  <si>
    <t>3.标识宣传指路牌等</t>
  </si>
  <si>
    <t>4.维修维护费</t>
  </si>
  <si>
    <t>5.电费</t>
  </si>
  <si>
    <t>6.水资源税</t>
  </si>
  <si>
    <t>7.人员工资</t>
  </si>
  <si>
    <t>8.抚育民工工资</t>
  </si>
  <si>
    <t>9.天然气开口费</t>
  </si>
  <si>
    <t>10.购天然气费</t>
  </si>
  <si>
    <t>11.其他费用</t>
  </si>
  <si>
    <t>合    计</t>
  </si>
  <si>
    <t>通过造价公司造价及近年运行情况分析</t>
  </si>
  <si>
    <t>合   计</t>
  </si>
  <si>
    <t xml:space="preserve">
  目标：保持季鸾公园正常运行，逐步完善公园功能
  </t>
  </si>
  <si>
    <t xml:space="preserve">保持季鸾公园正常运行，逐步完善公园功能
  </t>
  </si>
  <si>
    <t>基础设施</t>
  </si>
  <si>
    <t>凤凰阁水暖及维修及标识宣传指路牌等</t>
  </si>
  <si>
    <t>经验指标</t>
  </si>
  <si>
    <t>绿化覆盖率</t>
  </si>
  <si>
    <t>日常运行管理及基础设施建设</t>
  </si>
  <si>
    <t>800万元</t>
  </si>
  <si>
    <t>改善生态环境，增加植被覆盖率</t>
  </si>
  <si>
    <t>5年</t>
  </si>
  <si>
    <t>社会效率</t>
  </si>
  <si>
    <t>提升辖区群众生活品质</t>
  </si>
  <si>
    <t>满足当地群众日益增加的精神文化需求</t>
  </si>
  <si>
    <t>服务对象满意度</t>
  </si>
  <si>
    <t>参观公园群众满意度</t>
  </si>
  <si>
    <t xml:space="preserve">                   填报日期：       2019年3月25日                  单位：万元</t>
  </si>
  <si>
    <t>草产业建设</t>
  </si>
  <si>
    <t>榆阳区林业局</t>
  </si>
  <si>
    <t>榆阳区草原工作站</t>
  </si>
  <si>
    <t>任榆田</t>
  </si>
  <si>
    <t>0912-2225280</t>
  </si>
  <si>
    <t>榆林市新楼中巷9号</t>
  </si>
  <si>
    <t xml:space="preserve">1.部门预算项目 ■     2.转移支付项目 □        3.区级专项 □          </t>
  </si>
  <si>
    <t xml:space="preserve"> 1.榆阳区委、区政府《关于加快发展优质饲草产业的实施意见》榆区办发[2019]7号文件；
 2.榆阳区《关于落实乡村振兴战略，打好脱贫攻坚战，决胜全面小康的实施意见》文件精神的需求；发展优质饲草产业是解决草畜矛盾的迫切需要；发展优质饲草产业是保障草原生态安全的现实需要；发展优质饲草产业是推进农业供给侧结构性改革的现实选择。
 3.建设种子繁育和提纯复壮基地2000亩；建设2个50亩牧草引种试验示范基地；建设多年生优质牧草基地2万亩，建设一年生饲草基地10万亩，完成8万亩的生态种草；南部山区在梯田、坡耕地和坝地建设300亩以上的多年生高产优质牧草种植试点3个。建设6个中小型饲草初级加工服务队；建设200㎡以上饲草库100个，1000㎡的饲草储备库3个；建立饲草检测检验室，购买饲草检测设备；引进知名专家、学科带头人开展创新工作。
</t>
  </si>
  <si>
    <t>明确当年申请预算资金的主要投向及工作任务：
1、种子繁育引种试验基地建设；
2、牧草生产； 
3、饲草加工；                                                                                4、饲草储备库；                                                                              5、饲草检测；                                                                               6、人才培养；                                                                                7、其他费用；                                                                 8、2016年高产优质苜蓿项目盘活资金。</t>
  </si>
  <si>
    <t>1.种子繁育引种试验基地建设</t>
  </si>
  <si>
    <t>2.牧草生产</t>
  </si>
  <si>
    <t>3.饲草加工</t>
  </si>
  <si>
    <t>4.饲草储备库</t>
  </si>
  <si>
    <t>5.饲草检测</t>
  </si>
  <si>
    <t>6.人才培养</t>
  </si>
  <si>
    <t>7.其他费用</t>
  </si>
  <si>
    <t>8.2016年高产优质苜蓿项目盘活资金</t>
  </si>
  <si>
    <t>相关项目补助标准根据《榆区办发2017年7号》文件精神执行。</t>
  </si>
  <si>
    <t xml:space="preserve">    目标1：
  目标2：
  目标3：
  ……
 </t>
  </si>
  <si>
    <t xml:space="preserve">  目标1：完成2019年优质饲草产业发展任务
 </t>
  </si>
  <si>
    <t xml:space="preserve">完成2019年优质饲草产业发展任务
 </t>
  </si>
  <si>
    <t>行业指标</t>
  </si>
  <si>
    <t>种子繁育引种试验基地建设</t>
  </si>
  <si>
    <t>建设种子和提纯复壮基地2000亩、2个50亩牧草引种试验示范基地</t>
  </si>
  <si>
    <t>牧草生产</t>
  </si>
  <si>
    <t>建设多年生优质牧草基地2万亩、一年生饲草基地10万亩、8万亩生态种草、300亩以上的多年生高产优质牧草种植试点3个</t>
  </si>
  <si>
    <t>饲草储备库</t>
  </si>
  <si>
    <t>建设200㎡以上饲草库100个、1000㎡的饲草储备库3个</t>
  </si>
  <si>
    <t>饲草检测</t>
  </si>
  <si>
    <t>建立饲草检测检验室，购买饲草检测设备</t>
  </si>
  <si>
    <t>建立优质草产业</t>
  </si>
  <si>
    <t>经济效益</t>
  </si>
  <si>
    <t>提高榆阳区GDP增长率</t>
  </si>
  <si>
    <t>建成示范区</t>
  </si>
  <si>
    <t>打造陕北地区草业品牌示范区、全省草牧业科技示范区、优质饲草和绿色畜产品供应示范区建成“中国草业明珠”</t>
  </si>
  <si>
    <t>人才培养</t>
  </si>
  <si>
    <t>建设6个中小型饲草初级加工服务队</t>
  </si>
  <si>
    <t>2019年度本部门下属单位构成表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</si>
</sst>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00"/>
  </numFmts>
  <fonts count="72">
    <font>
      <sz val="9"/>
      <name val="宋体"/>
      <family val="0"/>
    </font>
    <font>
      <sz val="11"/>
      <name val="宋体"/>
      <family val="0"/>
    </font>
    <font>
      <b/>
      <sz val="12"/>
      <name val="宋体"/>
      <family val="0"/>
    </font>
    <font>
      <sz val="10"/>
      <name val="宋体"/>
      <family val="0"/>
    </font>
    <font>
      <sz val="12"/>
      <name val="宋体"/>
      <family val="0"/>
    </font>
    <font>
      <sz val="16"/>
      <name val="仿宋_GB2312"/>
      <family val="0"/>
    </font>
    <font>
      <b/>
      <sz val="18"/>
      <name val="宋体"/>
      <family val="0"/>
    </font>
    <font>
      <b/>
      <sz val="20"/>
      <name val="宋体"/>
      <family val="0"/>
    </font>
    <font>
      <sz val="12"/>
      <name val="仿宋_GB2312"/>
      <family val="0"/>
    </font>
    <font>
      <b/>
      <sz val="12"/>
      <name val="仿宋_GB2312"/>
      <family val="0"/>
    </font>
    <font>
      <sz val="11"/>
      <name val="仿宋_GB2312"/>
      <family val="0"/>
    </font>
    <font>
      <sz val="8"/>
      <name val="宋体"/>
      <family val="0"/>
    </font>
    <font>
      <sz val="9"/>
      <name val="仿宋_GB2312"/>
      <family val="0"/>
    </font>
    <font>
      <sz val="12"/>
      <color indexed="8"/>
      <name val="宋体"/>
      <family val="0"/>
    </font>
    <font>
      <u val="single"/>
      <sz val="12"/>
      <name val="仿宋_GB2312"/>
      <family val="0"/>
    </font>
    <font>
      <sz val="12"/>
      <name val="黑体"/>
      <family val="3"/>
    </font>
    <font>
      <b/>
      <sz val="16"/>
      <name val="宋体"/>
      <family val="0"/>
    </font>
    <font>
      <sz val="11"/>
      <color indexed="8"/>
      <name val="宋体"/>
      <family val="0"/>
    </font>
    <font>
      <sz val="10"/>
      <color indexed="8"/>
      <name val="宋体"/>
      <family val="0"/>
    </font>
    <font>
      <b/>
      <sz val="15"/>
      <name val="宋体"/>
      <family val="0"/>
    </font>
    <font>
      <b/>
      <sz val="9"/>
      <name val="宋体"/>
      <family val="0"/>
    </font>
    <font>
      <sz val="18"/>
      <name val="宋体"/>
      <family val="0"/>
    </font>
    <font>
      <sz val="9"/>
      <color indexed="10"/>
      <name val="宋体"/>
      <family val="0"/>
    </font>
    <font>
      <sz val="48"/>
      <name val="宋体"/>
      <family val="0"/>
    </font>
    <font>
      <sz val="11"/>
      <color indexed="10"/>
      <name val="宋体"/>
      <family val="0"/>
    </font>
    <font>
      <b/>
      <sz val="10"/>
      <name val="Arial"/>
      <family val="2"/>
    </font>
    <font>
      <i/>
      <sz val="11"/>
      <color indexed="23"/>
      <name val="宋体"/>
      <family val="0"/>
    </font>
    <font>
      <sz val="11"/>
      <color indexed="16"/>
      <name val="宋体"/>
      <family val="0"/>
    </font>
    <font>
      <sz val="11"/>
      <color indexed="17"/>
      <name val="宋体"/>
      <family val="0"/>
    </font>
    <font>
      <b/>
      <sz val="18"/>
      <color indexed="54"/>
      <name val="宋体"/>
      <family val="0"/>
    </font>
    <font>
      <sz val="11"/>
      <color indexed="62"/>
      <name val="宋体"/>
      <family val="0"/>
    </font>
    <font>
      <sz val="11"/>
      <color indexed="9"/>
      <name val="宋体"/>
      <family val="0"/>
    </font>
    <font>
      <sz val="11"/>
      <color indexed="19"/>
      <name val="宋体"/>
      <family val="0"/>
    </font>
    <font>
      <u val="single"/>
      <sz val="11"/>
      <color indexed="12"/>
      <name val="宋体"/>
      <family val="0"/>
    </font>
    <font>
      <u val="single"/>
      <sz val="11"/>
      <color indexed="20"/>
      <name val="宋体"/>
      <family val="0"/>
    </font>
    <font>
      <b/>
      <sz val="11"/>
      <color indexed="54"/>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4"/>
      <name val="仿宋_GB2312"/>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2"/>
      <color rgb="FF000000"/>
      <name val="宋体"/>
      <family val="0"/>
    </font>
    <font>
      <sz val="12"/>
      <name val="Calibri"/>
      <family val="0"/>
    </font>
    <font>
      <sz val="10"/>
      <name val="Calibri Light"/>
      <family val="0"/>
    </font>
    <font>
      <sz val="10"/>
      <color rgb="FF000000"/>
      <name val="Calibri Light"/>
      <family val="0"/>
    </font>
    <font>
      <sz val="9"/>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24997000396251678"/>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style="thin"/>
    </border>
    <border>
      <left style="thin"/>
      <right style="thin"/>
      <top style="thin"/>
      <bottom/>
    </border>
    <border>
      <left style="thin"/>
      <right style="thin"/>
      <top/>
      <bottom/>
    </border>
    <border>
      <left style="thin"/>
      <right style="thin"/>
      <top/>
      <bottom>
        <color indexed="63"/>
      </bottom>
    </border>
    <border>
      <left style="thin"/>
      <right style="thin"/>
      <top/>
      <bottom style="thin"/>
    </border>
    <border>
      <left style="thin"/>
      <right/>
      <top/>
      <bottom/>
    </border>
    <border>
      <left/>
      <right style="thin"/>
      <top/>
      <bottom/>
    </border>
    <border>
      <left>
        <color indexed="63"/>
      </left>
      <right>
        <color indexed="63"/>
      </right>
      <top>
        <color indexed="63"/>
      </top>
      <bottom style="thin"/>
    </border>
    <border>
      <left style="thin"/>
      <right style="thin"/>
      <top>
        <color indexed="63"/>
      </top>
      <bottom/>
    </border>
    <border>
      <left/>
      <right/>
      <top style="thin"/>
      <bottom/>
    </border>
    <border>
      <left style="thin"/>
      <right style="thin"/>
      <top>
        <color indexed="63"/>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right>
        <color indexed="63"/>
      </right>
      <top style="thin"/>
      <bottom style="thin"/>
    </border>
    <border>
      <left/>
      <right style="thin"/>
      <top style="thin"/>
      <bottom>
        <color indexed="63"/>
      </bottom>
    </border>
    <border>
      <left/>
      <right style="thin"/>
      <top>
        <color indexed="63"/>
      </top>
      <bottom>
        <color indexed="63"/>
      </bottom>
    </border>
    <border>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25" fillId="0" borderId="0" applyFont="0" applyFill="0" applyBorder="0" applyAlignment="0" applyProtection="0"/>
    <xf numFmtId="0" fontId="46" fillId="2" borderId="0" applyNumberFormat="0" applyBorder="0" applyAlignment="0" applyProtection="0"/>
    <xf numFmtId="0" fontId="47" fillId="3" borderId="1" applyNumberFormat="0" applyAlignment="0" applyProtection="0"/>
    <xf numFmtId="178" fontId="25" fillId="0" borderId="0" applyFont="0" applyFill="0" applyBorder="0" applyAlignment="0" applyProtection="0"/>
    <xf numFmtId="177" fontId="25" fillId="0" borderId="0" applyFont="0" applyFill="0" applyBorder="0" applyAlignment="0" applyProtection="0"/>
    <xf numFmtId="0" fontId="46" fillId="4" borderId="0" applyNumberFormat="0" applyBorder="0" applyAlignment="0" applyProtection="0"/>
    <xf numFmtId="0" fontId="48" fillId="5" borderId="0" applyNumberFormat="0" applyBorder="0" applyAlignment="0" applyProtection="0"/>
    <xf numFmtId="176" fontId="25" fillId="0" borderId="0" applyFont="0" applyFill="0" applyBorder="0" applyAlignment="0" applyProtection="0"/>
    <xf numFmtId="0" fontId="49" fillId="6" borderId="0" applyNumberFormat="0" applyBorder="0" applyAlignment="0" applyProtection="0"/>
    <xf numFmtId="0" fontId="50" fillId="0" borderId="0" applyNumberFormat="0" applyFill="0" applyBorder="0" applyAlignment="0" applyProtection="0"/>
    <xf numFmtId="9" fontId="25" fillId="0" borderId="0" applyFont="0" applyFill="0" applyBorder="0" applyAlignment="0" applyProtection="0"/>
    <xf numFmtId="0" fontId="51" fillId="0" borderId="0" applyNumberFormat="0" applyFill="0" applyBorder="0" applyAlignment="0" applyProtection="0"/>
    <xf numFmtId="0" fontId="52" fillId="7" borderId="2" applyNumberFormat="0" applyFont="0" applyAlignment="0" applyProtection="0"/>
    <xf numFmtId="0" fontId="49" fillId="8"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3" applyNumberFormat="0" applyFill="0" applyAlignment="0" applyProtection="0"/>
    <xf numFmtId="0" fontId="58" fillId="0" borderId="3" applyNumberFormat="0" applyFill="0" applyAlignment="0" applyProtection="0"/>
    <xf numFmtId="0" fontId="49" fillId="9" borderId="0" applyNumberFormat="0" applyBorder="0" applyAlignment="0" applyProtection="0"/>
    <xf numFmtId="0" fontId="53" fillId="0" borderId="4" applyNumberFormat="0" applyFill="0" applyAlignment="0" applyProtection="0"/>
    <xf numFmtId="0" fontId="49" fillId="10" borderId="0" applyNumberFormat="0" applyBorder="0" applyAlignment="0" applyProtection="0"/>
    <xf numFmtId="0" fontId="59" fillId="11" borderId="5" applyNumberFormat="0" applyAlignment="0" applyProtection="0"/>
    <xf numFmtId="0" fontId="60" fillId="11" borderId="1" applyNumberFormat="0" applyAlignment="0" applyProtection="0"/>
    <xf numFmtId="0" fontId="61" fillId="12" borderId="6" applyNumberFormat="0" applyAlignment="0" applyProtection="0"/>
    <xf numFmtId="0" fontId="46" fillId="13" borderId="0" applyNumberFormat="0" applyBorder="0" applyAlignment="0" applyProtection="0"/>
    <xf numFmtId="0" fontId="49" fillId="14" borderId="0" applyNumberFormat="0" applyBorder="0" applyAlignment="0" applyProtection="0"/>
    <xf numFmtId="0" fontId="62" fillId="0" borderId="7" applyNumberFormat="0" applyFill="0" applyAlignment="0" applyProtection="0"/>
    <xf numFmtId="0" fontId="63" fillId="0" borderId="8" applyNumberFormat="0" applyFill="0" applyAlignment="0" applyProtection="0"/>
    <xf numFmtId="0" fontId="64" fillId="15" borderId="0" applyNumberFormat="0" applyBorder="0" applyAlignment="0" applyProtection="0"/>
    <xf numFmtId="0" fontId="65" fillId="16" borderId="0" applyNumberFormat="0" applyBorder="0" applyAlignment="0" applyProtection="0"/>
    <xf numFmtId="0" fontId="46" fillId="17" borderId="0" applyNumberFormat="0" applyBorder="0" applyAlignment="0" applyProtection="0"/>
    <xf numFmtId="0" fontId="49"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9" fillId="27" borderId="0" applyNumberFormat="0" applyBorder="0" applyAlignment="0" applyProtection="0"/>
    <xf numFmtId="0" fontId="46"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6" fillId="31" borderId="0" applyNumberFormat="0" applyBorder="0" applyAlignment="0" applyProtection="0"/>
    <xf numFmtId="0" fontId="49" fillId="32" borderId="0" applyNumberFormat="0" applyBorder="0" applyAlignment="0" applyProtection="0"/>
    <xf numFmtId="0" fontId="4" fillId="0" borderId="0">
      <alignment/>
      <protection/>
    </xf>
  </cellStyleXfs>
  <cellXfs count="384">
    <xf numFmtId="0" fontId="0" fillId="0" borderId="0" xfId="0" applyAlignment="1">
      <alignment/>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xf>
    <xf numFmtId="0" fontId="0" fillId="0" borderId="0" xfId="0" applyFill="1" applyAlignment="1">
      <alignment horizontal="left"/>
    </xf>
    <xf numFmtId="0" fontId="2" fillId="0" borderId="0" xfId="0" applyFont="1" applyFill="1" applyAlignment="1">
      <alignment horizontal="center" vertical="center"/>
    </xf>
    <xf numFmtId="0" fontId="2" fillId="0" borderId="0" xfId="0" applyFont="1" applyFill="1" applyAlignment="1">
      <alignment horizontal="left"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66" fillId="0" borderId="9" xfId="0" applyFont="1" applyFill="1" applyBorder="1" applyAlignment="1">
      <alignment horizontal="left" vertical="center"/>
    </xf>
    <xf numFmtId="49" fontId="66" fillId="0" borderId="9" xfId="0" applyNumberFormat="1" applyFont="1" applyFill="1" applyBorder="1" applyAlignment="1">
      <alignment horizontal="lef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0" fillId="0" borderId="0" xfId="0" applyFill="1" applyBorder="1" applyAlignment="1">
      <alignment/>
    </xf>
    <xf numFmtId="0" fontId="0" fillId="0" borderId="0" xfId="0" applyFill="1" applyBorder="1" applyAlignment="1">
      <alignment horizontal="left"/>
    </xf>
    <xf numFmtId="0" fontId="0" fillId="0" borderId="0" xfId="0" applyFill="1" applyAlignment="1">
      <alignment horizontal="left" vertical="center"/>
    </xf>
    <xf numFmtId="0" fontId="4"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Border="1" applyAlignment="1">
      <alignment horizontal="right"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8" fillId="0" borderId="9" xfId="0" applyFont="1" applyFill="1" applyBorder="1" applyAlignment="1">
      <alignment horizontal="right" vertical="center" wrapText="1"/>
    </xf>
    <xf numFmtId="0" fontId="4" fillId="0" borderId="9" xfId="0" applyFont="1" applyFill="1" applyBorder="1" applyAlignment="1">
      <alignment horizontal="right" vertical="center" wrapText="1"/>
    </xf>
    <xf numFmtId="0" fontId="8" fillId="0" borderId="10"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0"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9" xfId="0" applyFont="1" applyFill="1" applyBorder="1" applyAlignment="1">
      <alignment horizontal="center" vertical="top" wrapText="1"/>
    </xf>
    <xf numFmtId="0" fontId="8" fillId="0" borderId="9" xfId="0" applyFont="1" applyFill="1" applyBorder="1" applyAlignment="1">
      <alignment horizontal="center" vertical="center" textRotation="255" wrapText="1"/>
    </xf>
    <xf numFmtId="49" fontId="8" fillId="0" borderId="9" xfId="0" applyNumberFormat="1" applyFont="1" applyFill="1" applyBorder="1" applyAlignment="1">
      <alignment horizontal="left" vertical="top" wrapText="1"/>
    </xf>
    <xf numFmtId="49" fontId="8" fillId="0" borderId="9" xfId="0" applyNumberFormat="1" applyFont="1" applyFill="1" applyBorder="1" applyAlignment="1">
      <alignment horizontal="left" vertical="top" wrapText="1"/>
    </xf>
    <xf numFmtId="0" fontId="8" fillId="0" borderId="9"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31" fontId="8" fillId="0" borderId="9"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xf>
    <xf numFmtId="0" fontId="10"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9" fontId="8" fillId="0" borderId="9" xfId="0" applyNumberFormat="1" applyFont="1" applyFill="1" applyBorder="1" applyAlignment="1">
      <alignment horizontal="center" vertical="center" wrapText="1"/>
    </xf>
    <xf numFmtId="0" fontId="8" fillId="0" borderId="1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8" fillId="0" borderId="20" xfId="0" applyFont="1" applyFill="1" applyBorder="1" applyAlignment="1">
      <alignment horizontal="center" vertical="center" wrapText="1"/>
    </xf>
    <xf numFmtId="9" fontId="8" fillId="0" borderId="10" xfId="0" applyNumberFormat="1" applyFont="1" applyFill="1" applyBorder="1" applyAlignment="1">
      <alignment horizontal="center" vertical="center" wrapText="1"/>
    </xf>
    <xf numFmtId="9" fontId="8" fillId="0" borderId="11" xfId="0" applyNumberFormat="1" applyFont="1" applyFill="1" applyBorder="1" applyAlignment="1">
      <alignment horizontal="center" vertical="center" wrapText="1"/>
    </xf>
    <xf numFmtId="0" fontId="4" fillId="0" borderId="0" xfId="0" applyFont="1" applyFill="1" applyAlignment="1">
      <alignment horizontal="center" vertical="center"/>
    </xf>
    <xf numFmtId="0" fontId="12" fillId="0" borderId="9" xfId="0" applyFont="1" applyFill="1" applyBorder="1" applyAlignment="1">
      <alignment horizontal="center" vertical="center" wrapText="1"/>
    </xf>
    <xf numFmtId="0" fontId="8" fillId="0" borderId="21" xfId="0" applyFont="1" applyFill="1" applyBorder="1" applyAlignment="1">
      <alignment vertical="center" wrapText="1"/>
    </xf>
    <xf numFmtId="0" fontId="8" fillId="0" borderId="11" xfId="0" applyFont="1" applyFill="1" applyBorder="1" applyAlignment="1">
      <alignment horizontal="left" vertical="center" wrapText="1"/>
    </xf>
    <xf numFmtId="0" fontId="8" fillId="0" borderId="11" xfId="0" applyFont="1" applyFill="1" applyBorder="1" applyAlignment="1">
      <alignment horizontal="left" vertical="top"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11"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5" fillId="0" borderId="0" xfId="0" applyFont="1" applyFill="1" applyBorder="1" applyAlignment="1">
      <alignment horizontal="left" vertical="center"/>
    </xf>
    <xf numFmtId="0" fontId="0" fillId="0" borderId="0" xfId="0"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right"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9" xfId="0" applyFont="1" applyFill="1" applyBorder="1" applyAlignment="1">
      <alignment horizontal="right" vertical="center" wrapText="1"/>
    </xf>
    <xf numFmtId="0" fontId="8" fillId="0" borderId="22"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8" fillId="0" borderId="9" xfId="0" applyFont="1" applyFill="1" applyBorder="1" applyAlignment="1">
      <alignment horizontal="left" vertical="top" wrapText="1"/>
    </xf>
    <xf numFmtId="0" fontId="8" fillId="0" borderId="29" xfId="0" applyFont="1" applyFill="1" applyBorder="1" applyAlignment="1">
      <alignment horizontal="center" vertical="center" textRotation="255" wrapText="1"/>
    </xf>
    <xf numFmtId="0" fontId="8" fillId="0" borderId="30" xfId="0" applyFont="1" applyFill="1" applyBorder="1" applyAlignment="1">
      <alignment horizontal="center" vertical="center" textRotation="255" wrapText="1"/>
    </xf>
    <xf numFmtId="49" fontId="8" fillId="0" borderId="22" xfId="0" applyNumberFormat="1" applyFont="1" applyFill="1" applyBorder="1" applyAlignment="1">
      <alignment horizontal="left" vertical="center" wrapText="1"/>
    </xf>
    <xf numFmtId="49" fontId="8" fillId="0" borderId="28" xfId="0" applyNumberFormat="1" applyFont="1" applyFill="1" applyBorder="1" applyAlignment="1">
      <alignment horizontal="left" vertical="center" wrapText="1"/>
    </xf>
    <xf numFmtId="49" fontId="8" fillId="0" borderId="23" xfId="0" applyNumberFormat="1"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8" fillId="0" borderId="31" xfId="0" applyFont="1" applyFill="1" applyBorder="1" applyAlignment="1">
      <alignment horizontal="center" vertical="center" textRotation="255" wrapText="1"/>
    </xf>
    <xf numFmtId="49" fontId="8" fillId="0" borderId="10" xfId="0" applyNumberFormat="1" applyFont="1" applyFill="1" applyBorder="1" applyAlignment="1">
      <alignment horizontal="left" vertical="center" wrapText="1"/>
    </xf>
    <xf numFmtId="49" fontId="8" fillId="0" borderId="16" xfId="0" applyNumberFormat="1" applyFont="1" applyFill="1" applyBorder="1" applyAlignment="1">
      <alignment horizontal="left" vertical="center" wrapText="1"/>
    </xf>
    <xf numFmtId="49" fontId="8" fillId="0" borderId="11" xfId="0" applyNumberFormat="1" applyFont="1" applyFill="1" applyBorder="1" applyAlignment="1">
      <alignment horizontal="left" vertical="center" wrapText="1"/>
    </xf>
    <xf numFmtId="49" fontId="8" fillId="0" borderId="9" xfId="0" applyNumberFormat="1" applyFont="1" applyFill="1" applyBorder="1" applyAlignment="1">
      <alignment horizontal="left" vertical="center" wrapText="1"/>
    </xf>
    <xf numFmtId="0" fontId="8" fillId="0" borderId="32" xfId="0" applyFont="1" applyFill="1" applyBorder="1" applyAlignment="1">
      <alignment horizontal="center" vertical="center" textRotation="255" wrapText="1"/>
    </xf>
    <xf numFmtId="0" fontId="8" fillId="0" borderId="30" xfId="0" applyFont="1" applyFill="1" applyBorder="1" applyAlignment="1">
      <alignment horizontal="center" vertical="center" wrapText="1"/>
    </xf>
    <xf numFmtId="49" fontId="8" fillId="0" borderId="29" xfId="0" applyNumberFormat="1" applyFont="1" applyFill="1" applyBorder="1" applyAlignment="1">
      <alignment horizontal="center" vertical="top" wrapText="1"/>
    </xf>
    <xf numFmtId="0" fontId="8" fillId="0" borderId="9" xfId="0" applyNumberFormat="1" applyFont="1" applyFill="1" applyBorder="1" applyAlignment="1">
      <alignment horizontal="center" vertical="top" wrapText="1"/>
    </xf>
    <xf numFmtId="49" fontId="8" fillId="0" borderId="22" xfId="0" applyNumberFormat="1" applyFont="1" applyFill="1" applyBorder="1" applyAlignment="1">
      <alignment horizontal="center" vertical="top" wrapText="1"/>
    </xf>
    <xf numFmtId="49" fontId="8" fillId="0" borderId="28" xfId="0" applyNumberFormat="1" applyFont="1" applyFill="1" applyBorder="1" applyAlignment="1">
      <alignment horizontal="center" vertical="top" wrapText="1"/>
    </xf>
    <xf numFmtId="0" fontId="67" fillId="0" borderId="9" xfId="0" applyFont="1" applyFill="1" applyBorder="1" applyAlignment="1">
      <alignment horizontal="center" vertical="center"/>
    </xf>
    <xf numFmtId="49" fontId="8" fillId="0" borderId="9" xfId="0" applyNumberFormat="1" applyFont="1" applyFill="1" applyBorder="1" applyAlignment="1">
      <alignment horizontal="center" vertical="top" wrapText="1"/>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0" fillId="0" borderId="28"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9" fontId="8" fillId="0" borderId="16" xfId="0" applyNumberFormat="1" applyFont="1" applyFill="1" applyBorder="1" applyAlignment="1">
      <alignment horizontal="center" vertical="center" wrapText="1"/>
    </xf>
    <xf numFmtId="31" fontId="8" fillId="0" borderId="10" xfId="0" applyNumberFormat="1" applyFont="1" applyFill="1" applyBorder="1" applyAlignment="1" applyProtection="1">
      <alignment horizontal="center" vertical="center" wrapText="1"/>
      <protection/>
    </xf>
    <xf numFmtId="0" fontId="8" fillId="0" borderId="36" xfId="0" applyFont="1" applyFill="1" applyBorder="1" applyAlignment="1">
      <alignment horizontal="center" vertical="center" wrapText="1"/>
    </xf>
    <xf numFmtId="0" fontId="8" fillId="0" borderId="37" xfId="0" applyFont="1" applyFill="1" applyBorder="1" applyAlignment="1">
      <alignment vertical="center" wrapText="1"/>
    </xf>
    <xf numFmtId="0" fontId="8" fillId="0" borderId="23"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10" fillId="0" borderId="11" xfId="0" applyFont="1" applyFill="1" applyBorder="1" applyAlignment="1">
      <alignment horizontal="center" vertical="center"/>
    </xf>
    <xf numFmtId="49" fontId="8" fillId="0" borderId="23" xfId="0" applyNumberFormat="1" applyFont="1" applyFill="1" applyBorder="1" applyAlignment="1">
      <alignment horizontal="center" vertical="top" wrapText="1"/>
    </xf>
    <xf numFmtId="0" fontId="0" fillId="0" borderId="23" xfId="0" applyFont="1" applyFill="1" applyBorder="1" applyAlignment="1">
      <alignment horizontal="left" vertical="center" wrapText="1"/>
    </xf>
    <xf numFmtId="9" fontId="8" fillId="0" borderId="9" xfId="0" applyNumberFormat="1" applyFont="1" applyFill="1" applyBorder="1" applyAlignment="1">
      <alignment horizontal="center" vertical="center" wrapText="1"/>
    </xf>
    <xf numFmtId="0" fontId="8"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11" xfId="0" applyFont="1" applyFill="1" applyBorder="1" applyAlignment="1">
      <alignment vertical="center"/>
    </xf>
    <xf numFmtId="0" fontId="4" fillId="0" borderId="1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38" xfId="0" applyFont="1" applyFill="1" applyBorder="1" applyAlignment="1">
      <alignment horizontal="center" vertical="center" wrapText="1"/>
    </xf>
    <xf numFmtId="9" fontId="8" fillId="0" borderId="14" xfId="0" applyNumberFormat="1" applyFont="1" applyFill="1" applyBorder="1" applyAlignment="1">
      <alignment horizontal="center" vertical="center" wrapText="1"/>
    </xf>
    <xf numFmtId="9" fontId="8" fillId="0" borderId="35" xfId="0" applyNumberFormat="1" applyFont="1" applyFill="1" applyBorder="1" applyAlignment="1">
      <alignment horizontal="center" vertical="center" wrapText="1"/>
    </xf>
    <xf numFmtId="9" fontId="8" fillId="0" borderId="15" xfId="0" applyNumberFormat="1" applyFont="1" applyFill="1" applyBorder="1" applyAlignment="1">
      <alignment horizontal="center" vertical="center" wrapText="1"/>
    </xf>
    <xf numFmtId="0" fontId="4" fillId="0" borderId="38" xfId="0" applyFont="1" applyFill="1" applyBorder="1" applyAlignment="1">
      <alignment horizontal="center" vertical="center" wrapText="1"/>
    </xf>
    <xf numFmtId="31" fontId="8" fillId="0" borderId="9" xfId="0" applyNumberFormat="1" applyFont="1" applyFill="1" applyBorder="1" applyAlignment="1" applyProtection="1">
      <alignment horizontal="center" vertical="center" wrapText="1"/>
      <protection/>
    </xf>
    <xf numFmtId="0" fontId="8" fillId="0" borderId="19" xfId="0" applyFont="1" applyFill="1" applyBorder="1" applyAlignment="1">
      <alignment horizontal="center" vertical="center" textRotation="255" wrapText="1"/>
    </xf>
    <xf numFmtId="0" fontId="8" fillId="0" borderId="20" xfId="0" applyFont="1" applyFill="1" applyBorder="1" applyAlignment="1">
      <alignment horizontal="center" vertical="center" textRotation="255" wrapText="1"/>
    </xf>
    <xf numFmtId="49" fontId="8" fillId="0" borderId="19" xfId="0" applyNumberFormat="1" applyFont="1" applyFill="1" applyBorder="1" applyAlignment="1">
      <alignment horizontal="center" vertical="top" wrapText="1"/>
    </xf>
    <xf numFmtId="49" fontId="8" fillId="0" borderId="10" xfId="0" applyNumberFormat="1" applyFont="1" applyFill="1" applyBorder="1" applyAlignment="1">
      <alignment horizontal="center" vertical="top" wrapText="1"/>
    </xf>
    <xf numFmtId="49" fontId="8" fillId="0" borderId="16" xfId="0" applyNumberFormat="1" applyFont="1" applyFill="1" applyBorder="1" applyAlignment="1">
      <alignment horizontal="center" vertical="top"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4" fillId="0" borderId="9" xfId="0" applyFont="1" applyFill="1" applyBorder="1" applyAlignment="1">
      <alignment vertical="center"/>
    </xf>
    <xf numFmtId="49" fontId="8" fillId="0" borderId="11" xfId="0" applyNumberFormat="1" applyFont="1" applyFill="1" applyBorder="1" applyAlignment="1">
      <alignment horizontal="center" vertical="top" wrapText="1"/>
    </xf>
    <xf numFmtId="0" fontId="8" fillId="0" borderId="32" xfId="0" applyFont="1" applyFill="1" applyBorder="1" applyAlignment="1">
      <alignment horizontal="center" vertical="center" wrapText="1"/>
    </xf>
    <xf numFmtId="0" fontId="4" fillId="0" borderId="0" xfId="63" applyAlignment="1">
      <alignment vertical="center" wrapText="1"/>
      <protection/>
    </xf>
    <xf numFmtId="0" fontId="68" fillId="0" borderId="0" xfId="63" applyFont="1" applyAlignment="1">
      <alignment vertical="center"/>
      <protection/>
    </xf>
    <xf numFmtId="0" fontId="15" fillId="0" borderId="0" xfId="63" applyFont="1" applyAlignment="1">
      <alignment vertical="center" wrapText="1"/>
      <protection/>
    </xf>
    <xf numFmtId="0" fontId="16" fillId="0" borderId="0" xfId="63" applyFont="1" applyAlignment="1">
      <alignment horizontal="center" vertical="center" wrapText="1"/>
      <protection/>
    </xf>
    <xf numFmtId="0" fontId="4" fillId="0" borderId="0" xfId="63" applyFont="1" applyAlignment="1">
      <alignment horizontal="center" vertical="center" wrapText="1"/>
      <protection/>
    </xf>
    <xf numFmtId="0" fontId="4" fillId="0" borderId="35" xfId="63" applyFont="1" applyBorder="1" applyAlignment="1">
      <alignment vertical="center"/>
      <protection/>
    </xf>
    <xf numFmtId="0" fontId="4" fillId="0" borderId="35" xfId="63" applyFont="1" applyBorder="1" applyAlignment="1">
      <alignment vertical="center" wrapText="1"/>
      <protection/>
    </xf>
    <xf numFmtId="0" fontId="4" fillId="0" borderId="0" xfId="63" applyFont="1" applyBorder="1" applyAlignment="1">
      <alignment vertical="center" wrapText="1"/>
      <protection/>
    </xf>
    <xf numFmtId="0" fontId="4" fillId="0" borderId="10" xfId="63" applyBorder="1" applyAlignment="1">
      <alignment horizontal="center" vertical="center" wrapText="1"/>
      <protection/>
    </xf>
    <xf numFmtId="0" fontId="4" fillId="0" borderId="16" xfId="63" applyBorder="1" applyAlignment="1">
      <alignment horizontal="center" vertical="center" wrapText="1"/>
      <protection/>
    </xf>
    <xf numFmtId="0" fontId="4" fillId="0" borderId="9" xfId="63" applyBorder="1" applyAlignment="1">
      <alignment horizontal="center" vertical="center" wrapText="1"/>
      <protection/>
    </xf>
    <xf numFmtId="0" fontId="4" fillId="0" borderId="10" xfId="63" applyFont="1" applyBorder="1" applyAlignment="1">
      <alignment horizontal="center" vertical="center" wrapText="1"/>
      <protection/>
    </xf>
    <xf numFmtId="0" fontId="4" fillId="0" borderId="16" xfId="63" applyFont="1" applyBorder="1" applyAlignment="1">
      <alignment horizontal="center" vertical="center" wrapText="1"/>
      <protection/>
    </xf>
    <xf numFmtId="0" fontId="4" fillId="0" borderId="9" xfId="63" applyFont="1" applyBorder="1" applyAlignment="1">
      <alignment horizontal="center" vertical="center" wrapText="1"/>
      <protection/>
    </xf>
    <xf numFmtId="0" fontId="4" fillId="0" borderId="11" xfId="63" applyFont="1" applyBorder="1" applyAlignment="1">
      <alignment horizontal="center" vertical="center" wrapText="1"/>
      <protection/>
    </xf>
    <xf numFmtId="0" fontId="4" fillId="0" borderId="12" xfId="63" applyFont="1" applyBorder="1" applyAlignment="1">
      <alignment horizontal="center" vertical="center" wrapText="1"/>
      <protection/>
    </xf>
    <xf numFmtId="0" fontId="17" fillId="0" borderId="21" xfId="0" applyFont="1" applyFill="1" applyBorder="1" applyAlignment="1">
      <alignment vertical="center"/>
    </xf>
    <xf numFmtId="0" fontId="17" fillId="0" borderId="13" xfId="0" applyFont="1" applyFill="1" applyBorder="1" applyAlignment="1">
      <alignment vertical="center"/>
    </xf>
    <xf numFmtId="0" fontId="4" fillId="0" borderId="9" xfId="63" applyFont="1" applyBorder="1" applyAlignment="1">
      <alignment vertical="center" wrapText="1"/>
      <protection/>
    </xf>
    <xf numFmtId="0" fontId="4" fillId="0" borderId="12" xfId="63" applyFont="1" applyBorder="1" applyAlignment="1">
      <alignment horizontal="left" vertical="center" wrapText="1"/>
      <protection/>
    </xf>
    <xf numFmtId="0" fontId="4" fillId="0" borderId="21" xfId="63" applyFont="1" applyBorder="1" applyAlignment="1">
      <alignment horizontal="left" vertical="center" wrapText="1"/>
      <protection/>
    </xf>
    <xf numFmtId="0" fontId="4" fillId="0" borderId="10" xfId="63" applyBorder="1" applyAlignment="1">
      <alignment horizontal="right" vertical="center" wrapText="1"/>
      <protection/>
    </xf>
    <xf numFmtId="0" fontId="17" fillId="0" borderId="17" xfId="0" applyFont="1" applyFill="1" applyBorder="1" applyAlignment="1">
      <alignment vertical="center"/>
    </xf>
    <xf numFmtId="0" fontId="17" fillId="0" borderId="0" xfId="0" applyFont="1" applyFill="1" applyAlignment="1">
      <alignment vertical="center"/>
    </xf>
    <xf numFmtId="0" fontId="17" fillId="0" borderId="18" xfId="0" applyFont="1" applyFill="1" applyBorder="1" applyAlignment="1">
      <alignment vertical="center"/>
    </xf>
    <xf numFmtId="0" fontId="17" fillId="0" borderId="14" xfId="0" applyFont="1" applyFill="1" applyBorder="1" applyAlignment="1">
      <alignment vertical="center"/>
    </xf>
    <xf numFmtId="0" fontId="17" fillId="0" borderId="35" xfId="0" applyFont="1" applyFill="1" applyBorder="1" applyAlignment="1">
      <alignment vertical="center"/>
    </xf>
    <xf numFmtId="0" fontId="17" fillId="0" borderId="15" xfId="0" applyFont="1" applyFill="1" applyBorder="1" applyAlignment="1">
      <alignment vertical="center"/>
    </xf>
    <xf numFmtId="0" fontId="4" fillId="0" borderId="29" xfId="63" applyBorder="1" applyAlignment="1">
      <alignment horizontal="center" vertical="center" wrapText="1"/>
      <protection/>
    </xf>
    <xf numFmtId="0" fontId="4" fillId="0" borderId="29" xfId="63" applyFont="1" applyBorder="1" applyAlignment="1">
      <alignment horizontal="left" vertical="top" wrapText="1"/>
      <protection/>
    </xf>
    <xf numFmtId="0" fontId="4" fillId="0" borderId="39" xfId="63" applyFont="1" applyBorder="1" applyAlignment="1">
      <alignment horizontal="left" vertical="top" wrapText="1"/>
      <protection/>
    </xf>
    <xf numFmtId="0" fontId="4" fillId="0" borderId="40" xfId="63" applyFont="1" applyBorder="1" applyAlignment="1">
      <alignment horizontal="left" vertical="top" wrapText="1"/>
      <protection/>
    </xf>
    <xf numFmtId="0" fontId="4" fillId="0" borderId="40" xfId="63" applyBorder="1" applyAlignment="1">
      <alignment horizontal="left" vertical="top" wrapText="1"/>
      <protection/>
    </xf>
    <xf numFmtId="0" fontId="3" fillId="0" borderId="9" xfId="63" applyFont="1" applyBorder="1" applyAlignment="1">
      <alignment horizontal="center" vertical="center" wrapText="1"/>
      <protection/>
    </xf>
    <xf numFmtId="0" fontId="4" fillId="0" borderId="9" xfId="63" applyBorder="1" applyAlignment="1">
      <alignment vertical="center" wrapText="1"/>
      <protection/>
    </xf>
    <xf numFmtId="0" fontId="4" fillId="0" borderId="9" xfId="63" applyFont="1" applyBorder="1" applyAlignment="1">
      <alignment horizontal="left" vertical="center" wrapText="1"/>
      <protection/>
    </xf>
    <xf numFmtId="0" fontId="3" fillId="0" borderId="0" xfId="63" applyNumberFormat="1" applyFont="1" applyFill="1" applyBorder="1" applyAlignment="1">
      <alignment vertical="center" wrapText="1"/>
      <protection/>
    </xf>
    <xf numFmtId="0" fontId="3" fillId="0" borderId="0" xfId="63" applyNumberFormat="1" applyFont="1" applyFill="1" applyBorder="1" applyAlignment="1">
      <alignment vertical="center" wrapText="1"/>
      <protection/>
    </xf>
    <xf numFmtId="0" fontId="4" fillId="0" borderId="11" xfId="63" applyBorder="1" applyAlignment="1">
      <alignment horizontal="right" vertical="center" wrapText="1"/>
      <protection/>
    </xf>
    <xf numFmtId="0" fontId="4" fillId="0" borderId="41" xfId="63" applyBorder="1" applyAlignment="1">
      <alignment horizontal="left" vertical="top" wrapText="1"/>
      <protection/>
    </xf>
    <xf numFmtId="0" fontId="4" fillId="0" borderId="0" xfId="63" applyAlignment="1">
      <alignment vertical="center"/>
      <protection/>
    </xf>
    <xf numFmtId="0" fontId="3" fillId="0" borderId="0" xfId="63" applyFont="1" applyAlignment="1">
      <alignment vertical="center" wrapText="1"/>
      <protection/>
    </xf>
    <xf numFmtId="0" fontId="15" fillId="0" borderId="0" xfId="63" applyFont="1" applyAlignment="1">
      <alignment vertical="center"/>
      <protection/>
    </xf>
    <xf numFmtId="0" fontId="4" fillId="0" borderId="0" xfId="63" applyFont="1" applyAlignment="1">
      <alignment vertical="center"/>
      <protection/>
    </xf>
    <xf numFmtId="0" fontId="4" fillId="0" borderId="9" xfId="63" applyFont="1" applyBorder="1" applyAlignment="1">
      <alignment horizontal="left" vertical="top" wrapText="1"/>
      <protection/>
    </xf>
    <xf numFmtId="0" fontId="4" fillId="0" borderId="9" xfId="63" applyBorder="1" applyAlignment="1">
      <alignment horizontal="left" vertical="top" wrapText="1"/>
      <protection/>
    </xf>
    <xf numFmtId="0" fontId="4" fillId="0" borderId="9" xfId="63" applyBorder="1" applyAlignment="1">
      <alignment horizontal="left" vertical="center" wrapText="1"/>
      <protection/>
    </xf>
    <xf numFmtId="0" fontId="4" fillId="0" borderId="29" xfId="63" applyBorder="1" applyAlignment="1">
      <alignment horizontal="left" vertical="center" wrapText="1"/>
      <protection/>
    </xf>
    <xf numFmtId="0" fontId="4" fillId="0" borderId="22" xfId="63" applyBorder="1" applyAlignment="1">
      <alignment horizontal="left" vertical="center" wrapText="1"/>
      <protection/>
    </xf>
    <xf numFmtId="0" fontId="4" fillId="0" borderId="32" xfId="63" applyBorder="1" applyAlignment="1">
      <alignment horizontal="left" vertical="center" wrapText="1"/>
      <protection/>
    </xf>
    <xf numFmtId="0" fontId="0" fillId="0" borderId="0" xfId="0" applyFill="1" applyAlignment="1">
      <alignment/>
    </xf>
    <xf numFmtId="0" fontId="16"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38"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9" xfId="0" applyFill="1" applyBorder="1" applyAlignment="1">
      <alignment horizontal="center" vertical="center"/>
    </xf>
    <xf numFmtId="0" fontId="0" fillId="0" borderId="29" xfId="0" applyFill="1" applyBorder="1" applyAlignment="1">
      <alignment horizontal="center" vertical="center"/>
    </xf>
    <xf numFmtId="0" fontId="0" fillId="0" borderId="9" xfId="0" applyFill="1" applyBorder="1" applyAlignment="1">
      <alignment horizontal="center" vertical="center"/>
    </xf>
    <xf numFmtId="0" fontId="0" fillId="0" borderId="9" xfId="0" applyFill="1" applyBorder="1" applyAlignment="1">
      <alignment horizontal="center" vertical="center"/>
    </xf>
    <xf numFmtId="0" fontId="0" fillId="0" borderId="9" xfId="0" applyFill="1" applyBorder="1" applyAlignment="1">
      <alignment horizontal="center" vertical="center"/>
    </xf>
    <xf numFmtId="0" fontId="0" fillId="0" borderId="9" xfId="0" applyFill="1" applyBorder="1" applyAlignment="1">
      <alignment/>
    </xf>
    <xf numFmtId="0" fontId="0" fillId="0" borderId="9" xfId="0" applyFill="1" applyBorder="1" applyAlignment="1">
      <alignment horizontal="center" vertical="center"/>
    </xf>
    <xf numFmtId="0" fontId="0" fillId="0" borderId="9" xfId="0" applyFill="1" applyBorder="1" applyAlignment="1">
      <alignment horizontal="center" vertical="center"/>
    </xf>
    <xf numFmtId="0" fontId="0" fillId="0" borderId="9" xfId="0" applyFill="1" applyBorder="1" applyAlignment="1">
      <alignment/>
    </xf>
    <xf numFmtId="0" fontId="0" fillId="0" borderId="11"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wrapText="1"/>
      <protection/>
    </xf>
    <xf numFmtId="0" fontId="0" fillId="0" borderId="38"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xf>
    <xf numFmtId="0" fontId="0" fillId="0" borderId="9" xfId="0" applyFill="1" applyBorder="1" applyAlignment="1">
      <alignment horizontal="center" vertical="center"/>
    </xf>
    <xf numFmtId="0" fontId="0" fillId="0" borderId="9" xfId="0" applyFill="1" applyBorder="1" applyAlignment="1">
      <alignment horizontal="center" vertical="center"/>
    </xf>
    <xf numFmtId="0" fontId="0" fillId="0" borderId="42" xfId="0" applyNumberFormat="1" applyFont="1" applyFill="1" applyBorder="1" applyAlignment="1" applyProtection="1">
      <alignment horizontal="center" vertical="center" wrapText="1"/>
      <protection/>
    </xf>
    <xf numFmtId="0" fontId="0" fillId="0" borderId="43" xfId="0" applyNumberFormat="1" applyFont="1" applyFill="1" applyBorder="1" applyAlignment="1" applyProtection="1">
      <alignment horizontal="center" vertical="center"/>
      <protection/>
    </xf>
    <xf numFmtId="0" fontId="0" fillId="0" borderId="44" xfId="0" applyNumberFormat="1" applyFont="1" applyFill="1" applyBorder="1" applyAlignment="1" applyProtection="1">
      <alignment horizontal="center" vertical="center"/>
      <protection/>
    </xf>
    <xf numFmtId="0" fontId="0" fillId="0" borderId="45" xfId="0" applyNumberFormat="1" applyFont="1" applyFill="1" applyBorder="1" applyAlignment="1" applyProtection="1">
      <alignment horizontal="center" vertical="center"/>
      <protection/>
    </xf>
    <xf numFmtId="0" fontId="0" fillId="0" borderId="25" xfId="0" applyFill="1" applyBorder="1" applyAlignment="1">
      <alignment horizontal="center" vertical="center"/>
    </xf>
    <xf numFmtId="0" fontId="0" fillId="0" borderId="43" xfId="0" applyFill="1" applyBorder="1" applyAlignment="1">
      <alignment horizontal="center" vertical="center"/>
    </xf>
    <xf numFmtId="0" fontId="0" fillId="0" borderId="19" xfId="0" applyFill="1" applyBorder="1" applyAlignment="1">
      <alignment horizontal="center" vertical="center"/>
    </xf>
    <xf numFmtId="0" fontId="0" fillId="0" borderId="23" xfId="0" applyFill="1" applyBorder="1" applyAlignment="1">
      <alignment horizontal="center" vertical="center"/>
    </xf>
    <xf numFmtId="0" fontId="0" fillId="0" borderId="23" xfId="0" applyFill="1" applyBorder="1" applyAlignment="1">
      <alignment horizontal="center" vertical="center"/>
    </xf>
    <xf numFmtId="0" fontId="0" fillId="0" borderId="0" xfId="0" applyFill="1" applyAlignment="1">
      <alignment horizontal="right"/>
    </xf>
    <xf numFmtId="0" fontId="16" fillId="0" borderId="0" xfId="0" applyFont="1" applyAlignment="1">
      <alignment horizontal="centerContinuous" vertical="center"/>
    </xf>
    <xf numFmtId="0" fontId="0" fillId="0" borderId="2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15" xfId="0" applyNumberFormat="1" applyFont="1" applyFill="1" applyBorder="1" applyAlignment="1" applyProtection="1">
      <alignment horizontal="center" vertical="center" wrapText="1"/>
      <protection/>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9" xfId="0" applyBorder="1" applyAlignment="1">
      <alignment/>
    </xf>
    <xf numFmtId="0" fontId="0" fillId="0" borderId="0" xfId="0" applyAlignment="1">
      <alignment horizontal="centerContinuous" vertical="center"/>
    </xf>
    <xf numFmtId="0" fontId="0" fillId="0" borderId="0" xfId="0" applyAlignment="1">
      <alignment horizontal="right"/>
    </xf>
    <xf numFmtId="0" fontId="0" fillId="0" borderId="0" xfId="0" applyAlignment="1">
      <alignment horizontal="center" vertical="center" wrapText="1"/>
    </xf>
    <xf numFmtId="0" fontId="0" fillId="0" borderId="0" xfId="0" applyBorder="1" applyAlignment="1">
      <alignment/>
    </xf>
    <xf numFmtId="0" fontId="16" fillId="0" borderId="0" xfId="0" applyFont="1" applyAlignment="1">
      <alignment horizontal="center"/>
    </xf>
    <xf numFmtId="0" fontId="16" fillId="0" borderId="0" xfId="0" applyFont="1" applyAlignment="1">
      <alignment horizontal="center"/>
    </xf>
    <xf numFmtId="0" fontId="0" fillId="0" borderId="9" xfId="0"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xf>
    <xf numFmtId="0" fontId="0" fillId="0" borderId="0" xfId="0" applyBorder="1" applyAlignment="1">
      <alignment/>
    </xf>
    <xf numFmtId="0" fontId="0" fillId="0" borderId="9" xfId="0" applyBorder="1" applyAlignment="1">
      <alignment horizontal="center" vertical="center"/>
    </xf>
    <xf numFmtId="0" fontId="0" fillId="0" borderId="9" xfId="0" applyFill="1" applyBorder="1" applyAlignment="1">
      <alignment horizontal="center"/>
    </xf>
    <xf numFmtId="0" fontId="0" fillId="0" borderId="9" xfId="0" applyFont="1" applyFill="1" applyBorder="1" applyAlignment="1">
      <alignment horizontal="center" vertical="center"/>
    </xf>
    <xf numFmtId="0" fontId="0" fillId="33" borderId="9" xfId="0" applyFill="1" applyBorder="1" applyAlignment="1">
      <alignment horizontal="center"/>
    </xf>
    <xf numFmtId="0" fontId="0" fillId="33" borderId="9" xfId="0" applyFill="1" applyBorder="1" applyAlignment="1">
      <alignment horizontal="center" vertical="center"/>
    </xf>
    <xf numFmtId="0" fontId="0" fillId="33" borderId="9" xfId="0" applyFill="1" applyBorder="1" applyAlignment="1">
      <alignment/>
    </xf>
    <xf numFmtId="49" fontId="69" fillId="0" borderId="9" xfId="0" applyNumberFormat="1" applyFont="1" applyFill="1" applyBorder="1" applyAlignment="1" applyProtection="1">
      <alignment horizontal="left" vertical="center" wrapText="1"/>
      <protection/>
    </xf>
    <xf numFmtId="0" fontId="69" fillId="0" borderId="9" xfId="0" applyNumberFormat="1" applyFont="1" applyFill="1" applyBorder="1" applyAlignment="1">
      <alignment horizontal="right" vertical="center" wrapText="1"/>
    </xf>
    <xf numFmtId="0" fontId="69" fillId="0" borderId="9" xfId="0" applyFont="1" applyFill="1" applyBorder="1" applyAlignment="1">
      <alignment horizontal="left" vertical="center" wrapText="1"/>
    </xf>
    <xf numFmtId="0" fontId="69" fillId="33" borderId="9" xfId="0" applyNumberFormat="1" applyFont="1" applyFill="1" applyBorder="1" applyAlignment="1">
      <alignment horizontal="center" vertical="center" wrapText="1"/>
    </xf>
    <xf numFmtId="0" fontId="69" fillId="0" borderId="9" xfId="0" applyNumberFormat="1" applyFont="1" applyFill="1" applyBorder="1" applyAlignment="1">
      <alignment horizontal="left" vertical="center" wrapText="1"/>
    </xf>
    <xf numFmtId="0" fontId="0" fillId="0" borderId="9" xfId="0" applyBorder="1" applyAlignment="1">
      <alignment horizontal="center"/>
    </xf>
    <xf numFmtId="49" fontId="69" fillId="33" borderId="9" xfId="0" applyNumberFormat="1" applyFont="1" applyFill="1" applyBorder="1" applyAlignment="1" applyProtection="1">
      <alignment horizontal="center" vertical="center" wrapText="1"/>
      <protection/>
    </xf>
    <xf numFmtId="0" fontId="69" fillId="0" borderId="9" xfId="0" applyNumberFormat="1" applyFont="1" applyFill="1" applyBorder="1" applyAlignment="1" applyProtection="1">
      <alignment horizontal="right" vertical="center" wrapText="1"/>
      <protection/>
    </xf>
    <xf numFmtId="0" fontId="70" fillId="0" borderId="9" xfId="0" applyFont="1" applyFill="1" applyBorder="1" applyAlignment="1">
      <alignment horizontal="left" vertical="center" wrapText="1"/>
    </xf>
    <xf numFmtId="0" fontId="70" fillId="0" borderId="9" xfId="0" applyNumberFormat="1" applyFont="1" applyFill="1" applyBorder="1" applyAlignment="1">
      <alignment horizontal="right" vertical="center" wrapTex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9"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35"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20" fillId="0" borderId="9" xfId="0" applyNumberFormat="1" applyFont="1" applyFill="1" applyBorder="1" applyAlignment="1" applyProtection="1">
      <alignment horizontal="center" vertical="center"/>
      <protection/>
    </xf>
    <xf numFmtId="0" fontId="20" fillId="0" borderId="10" xfId="0" applyNumberFormat="1" applyFont="1" applyFill="1" applyBorder="1" applyAlignment="1" applyProtection="1">
      <alignment horizontal="center" vertical="center"/>
      <protection/>
    </xf>
    <xf numFmtId="0" fontId="20" fillId="0" borderId="16" xfId="0" applyNumberFormat="1" applyFont="1" applyFill="1" applyBorder="1" applyAlignment="1" applyProtection="1">
      <alignment horizontal="center" vertical="center"/>
      <protection/>
    </xf>
    <xf numFmtId="0" fontId="20" fillId="0" borderId="11" xfId="0" applyNumberFormat="1" applyFont="1" applyFill="1" applyBorder="1" applyAlignment="1" applyProtection="1">
      <alignment horizontal="center" vertical="center"/>
      <protection/>
    </xf>
    <xf numFmtId="0" fontId="20"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3"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Font="1" applyFill="1"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3" fillId="0" borderId="9" xfId="0" applyFont="1" applyFill="1" applyBorder="1" applyAlignment="1">
      <alignment vertical="center"/>
    </xf>
    <xf numFmtId="0" fontId="0" fillId="0" borderId="9" xfId="0" applyFill="1" applyBorder="1" applyAlignment="1">
      <alignment/>
    </xf>
    <xf numFmtId="4" fontId="0" fillId="0" borderId="9" xfId="0" applyNumberFormat="1" applyFill="1" applyBorder="1" applyAlignment="1">
      <alignment horizontal="right" vertical="center"/>
    </xf>
    <xf numFmtId="0" fontId="0" fillId="0" borderId="9" xfId="0" applyBorder="1" applyAlignment="1">
      <alignment/>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33" borderId="9" xfId="0" applyFill="1" applyBorder="1" applyAlignment="1">
      <alignment/>
    </xf>
    <xf numFmtId="0" fontId="0" fillId="33" borderId="9" xfId="0" applyFill="1" applyBorder="1" applyAlignment="1">
      <alignment horizontal="left"/>
    </xf>
    <xf numFmtId="0" fontId="0" fillId="0" borderId="9" xfId="0" applyFill="1" applyBorder="1" applyAlignment="1">
      <alignment wrapText="1"/>
    </xf>
    <xf numFmtId="0" fontId="0" fillId="0" borderId="9" xfId="0" applyFill="1" applyBorder="1" applyAlignment="1">
      <alignment horizontal="right" wrapText="1"/>
    </xf>
    <xf numFmtId="0" fontId="0" fillId="0" borderId="9" xfId="0" applyFill="1" applyBorder="1" applyAlignment="1">
      <alignment horizontal="left"/>
    </xf>
    <xf numFmtId="0" fontId="0" fillId="33" borderId="0" xfId="0" applyFill="1" applyAlignment="1">
      <alignment/>
    </xf>
    <xf numFmtId="0" fontId="0" fillId="0" borderId="9" xfId="0" applyFill="1" applyBorder="1" applyAlignment="1">
      <alignment/>
    </xf>
    <xf numFmtId="0" fontId="0" fillId="0" borderId="9" xfId="0" applyBorder="1" applyAlignment="1">
      <alignment/>
    </xf>
    <xf numFmtId="0" fontId="0" fillId="33" borderId="9" xfId="0" applyFill="1" applyBorder="1" applyAlignment="1">
      <alignment/>
    </xf>
    <xf numFmtId="0" fontId="0" fillId="33" borderId="9" xfId="0" applyFill="1" applyBorder="1" applyAlignment="1">
      <alignment horizontal="left"/>
    </xf>
    <xf numFmtId="0" fontId="0" fillId="0" borderId="9" xfId="0" applyFill="1" applyBorder="1" applyAlignment="1">
      <alignment horizontal="right"/>
    </xf>
    <xf numFmtId="0" fontId="0" fillId="0" borderId="9" xfId="0" applyFill="1" applyBorder="1" applyAlignment="1">
      <alignment/>
    </xf>
    <xf numFmtId="0" fontId="0" fillId="0" borderId="9" xfId="0" applyFont="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3"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20" fillId="0" borderId="9" xfId="0" applyNumberFormat="1" applyFont="1" applyFill="1" applyBorder="1" applyAlignment="1" applyProtection="1">
      <alignment horizontal="center" vertical="center"/>
      <protection/>
    </xf>
    <xf numFmtId="0" fontId="0" fillId="0" borderId="0" xfId="0" applyFill="1" applyBorder="1" applyAlignment="1">
      <alignment/>
    </xf>
    <xf numFmtId="0" fontId="0" fillId="0" borderId="0" xfId="0" applyBorder="1" applyAlignment="1">
      <alignment/>
    </xf>
    <xf numFmtId="0" fontId="20" fillId="0" borderId="0" xfId="0" applyNumberFormat="1" applyFont="1" applyFill="1" applyBorder="1" applyAlignment="1" applyProtection="1">
      <alignment horizontal="center" vertical="center"/>
      <protection/>
    </xf>
    <xf numFmtId="0" fontId="16"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4" fillId="0" borderId="0" xfId="0" applyFont="1" applyAlignment="1">
      <alignment/>
    </xf>
    <xf numFmtId="0" fontId="4" fillId="0" borderId="0" xfId="0" applyNumberFormat="1" applyFont="1" applyAlignment="1">
      <alignment horizontal="center" vertical="center"/>
    </xf>
    <xf numFmtId="0" fontId="4" fillId="0" borderId="0" xfId="0" applyFont="1" applyAlignment="1">
      <alignment horizontal="center" vertical="center"/>
    </xf>
    <xf numFmtId="0" fontId="21" fillId="0" borderId="0" xfId="0" applyFont="1" applyAlignment="1">
      <alignment horizontal="center"/>
    </xf>
    <xf numFmtId="0" fontId="4" fillId="0" borderId="9" xfId="0" applyFont="1" applyBorder="1" applyAlignment="1">
      <alignment horizontal="center" vertical="center"/>
    </xf>
    <xf numFmtId="0" fontId="4" fillId="0" borderId="9" xfId="0" applyFont="1" applyBorder="1" applyAlignment="1">
      <alignment horizontal="center" vertical="center"/>
    </xf>
    <xf numFmtId="0" fontId="4" fillId="0" borderId="9" xfId="0" applyNumberFormat="1" applyFont="1" applyBorder="1" applyAlignment="1">
      <alignment horizontal="center" vertical="center"/>
    </xf>
    <xf numFmtId="0" fontId="4" fillId="0" borderId="9" xfId="0" applyNumberFormat="1" applyFont="1" applyBorder="1" applyAlignment="1">
      <alignment horizontal="left" vertical="center"/>
    </xf>
    <xf numFmtId="0" fontId="4" fillId="0" borderId="9" xfId="0" applyNumberFormat="1" applyFont="1" applyBorder="1" applyAlignment="1">
      <alignment horizontal="left" vertical="center"/>
    </xf>
    <xf numFmtId="0" fontId="4" fillId="0" borderId="10" xfId="0" applyNumberFormat="1" applyFont="1" applyBorder="1" applyAlignment="1">
      <alignment horizontal="left" vertical="center"/>
    </xf>
    <xf numFmtId="0" fontId="4" fillId="0" borderId="16" xfId="0" applyNumberFormat="1" applyFont="1" applyBorder="1" applyAlignment="1">
      <alignment horizontal="left" vertical="center"/>
    </xf>
    <xf numFmtId="0" fontId="4" fillId="0" borderId="29" xfId="0" applyNumberFormat="1" applyFont="1" applyBorder="1" applyAlignment="1">
      <alignment horizontal="left" vertical="center"/>
    </xf>
    <xf numFmtId="0" fontId="4" fillId="0" borderId="29" xfId="0" applyNumberFormat="1" applyFont="1" applyBorder="1" applyAlignment="1">
      <alignment horizontal="left" vertical="center"/>
    </xf>
    <xf numFmtId="0" fontId="4" fillId="0" borderId="9" xfId="0" applyNumberFormat="1" applyFont="1" applyFill="1" applyBorder="1" applyAlignment="1">
      <alignment horizontal="center" vertical="center"/>
    </xf>
    <xf numFmtId="0" fontId="4" fillId="0" borderId="9" xfId="0" applyNumberFormat="1" applyFont="1" applyFill="1" applyBorder="1" applyAlignment="1">
      <alignment horizontal="left" vertical="center"/>
    </xf>
    <xf numFmtId="0" fontId="4" fillId="0" borderId="9" xfId="0" applyNumberFormat="1" applyFont="1" applyFill="1" applyBorder="1" applyAlignment="1">
      <alignment horizontal="left" vertical="center"/>
    </xf>
    <xf numFmtId="0" fontId="4" fillId="0" borderId="9" xfId="0" applyFont="1" applyBorder="1" applyAlignment="1">
      <alignment horizontal="left" vertical="center"/>
    </xf>
    <xf numFmtId="0" fontId="4" fillId="0" borderId="9" xfId="0" applyFont="1" applyBorder="1" applyAlignment="1">
      <alignment horizontal="left" vertical="center"/>
    </xf>
    <xf numFmtId="0" fontId="71" fillId="0" borderId="0" xfId="0" applyFont="1" applyAlignment="1">
      <alignment horizontal="left"/>
    </xf>
    <xf numFmtId="0" fontId="71" fillId="0" borderId="0" xfId="0" applyFont="1" applyAlignment="1">
      <alignment horizontal="left"/>
    </xf>
    <xf numFmtId="0" fontId="4" fillId="0" borderId="29" xfId="0" applyNumberFormat="1" applyFont="1" applyBorder="1" applyAlignment="1">
      <alignment horizontal="center" vertical="center"/>
    </xf>
    <xf numFmtId="0" fontId="4"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4" fillId="0" borderId="11" xfId="0" applyNumberFormat="1" applyFont="1" applyBorder="1" applyAlignment="1">
      <alignment horizontal="left" vertical="center"/>
    </xf>
    <xf numFmtId="0" fontId="0" fillId="0" borderId="9" xfId="0" applyNumberFormat="1" applyBorder="1" applyAlignment="1">
      <alignment vertical="center"/>
    </xf>
    <xf numFmtId="0" fontId="4" fillId="0" borderId="9" xfId="0" applyNumberFormat="1" applyFont="1" applyFill="1" applyBorder="1" applyAlignment="1">
      <alignment horizontal="center" vertical="center"/>
    </xf>
    <xf numFmtId="0" fontId="0" fillId="0" borderId="9" xfId="0" applyNumberFormat="1" applyFill="1" applyBorder="1" applyAlignment="1">
      <alignment vertical="center"/>
    </xf>
    <xf numFmtId="0" fontId="23" fillId="0" borderId="0" xfId="0" applyFont="1" applyFill="1" applyAlignment="1">
      <alignment horizontal="center" vertical="center"/>
    </xf>
    <xf numFmtId="49" fontId="7" fillId="0" borderId="0" xfId="0" applyNumberFormat="1" applyFont="1" applyFill="1" applyAlignment="1" applyProtection="1">
      <alignment horizontal="center" vertical="center"/>
      <protection/>
    </xf>
    <xf numFmtId="0" fontId="7"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5" sqref="A5"/>
    </sheetView>
  </sheetViews>
  <sheetFormatPr defaultColWidth="9.16015625" defaultRowHeight="11.25"/>
  <cols>
    <col min="1" max="1" width="163" style="0" customWidth="1"/>
    <col min="2" max="2" width="62.83203125" style="0" customWidth="1"/>
  </cols>
  <sheetData>
    <row r="1" ht="11.25">
      <c r="A1" t="s">
        <v>0</v>
      </c>
    </row>
    <row r="2" ht="93" customHeight="1">
      <c r="A2" s="380" t="s">
        <v>1</v>
      </c>
    </row>
    <row r="3" spans="1:14" ht="93.75" customHeight="1">
      <c r="A3" s="381"/>
      <c r="N3" s="222"/>
    </row>
    <row r="4" ht="81.75" customHeight="1">
      <c r="A4" s="382" t="s">
        <v>2</v>
      </c>
    </row>
    <row r="5" ht="40.5" customHeight="1">
      <c r="A5" s="382" t="s">
        <v>3</v>
      </c>
    </row>
    <row r="6" ht="36.75" customHeight="1">
      <c r="A6" s="382" t="s">
        <v>4</v>
      </c>
    </row>
    <row r="7" ht="12.75" customHeight="1">
      <c r="A7" s="383"/>
    </row>
    <row r="8" ht="12.75" customHeight="1">
      <c r="A8" s="383"/>
    </row>
    <row r="9" ht="12.75" customHeight="1">
      <c r="A9" s="383"/>
    </row>
    <row r="10" ht="12.75" customHeight="1">
      <c r="A10" s="383"/>
    </row>
    <row r="11" ht="12.75" customHeight="1">
      <c r="A11" s="383"/>
    </row>
    <row r="12" ht="12.75" customHeight="1">
      <c r="A12" s="383"/>
    </row>
    <row r="13" ht="12.75" customHeight="1">
      <c r="A13" s="383"/>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7"/>
  <sheetViews>
    <sheetView showGridLines="0" showZeros="0" zoomScaleSheetLayoutView="100" workbookViewId="0" topLeftCell="A7">
      <selection activeCell="A9" sqref="A9:IV9"/>
    </sheetView>
  </sheetViews>
  <sheetFormatPr defaultColWidth="9.16015625" defaultRowHeight="12.75" customHeight="1"/>
  <cols>
    <col min="1" max="1" width="16.83203125" style="0" customWidth="1"/>
    <col min="2" max="2" width="34.83203125" style="0" customWidth="1"/>
    <col min="3" max="3" width="16.83203125" style="0" customWidth="1"/>
    <col min="4" max="4" width="31.66015625" style="0" customWidth="1"/>
    <col min="5" max="5" width="8.83203125" style="0" customWidth="1"/>
    <col min="6" max="7" width="12.83203125" style="0" customWidth="1"/>
    <col min="8" max="8" width="12" style="0" customWidth="1"/>
    <col min="9" max="254" width="9.16015625" style="0" customWidth="1"/>
  </cols>
  <sheetData>
    <row r="1" ht="30" customHeight="1">
      <c r="A1" s="222" t="s">
        <v>29</v>
      </c>
    </row>
    <row r="2" spans="1:8" ht="28.5" customHeight="1">
      <c r="A2" s="260" t="s">
        <v>245</v>
      </c>
      <c r="B2" s="260"/>
      <c r="C2" s="260"/>
      <c r="D2" s="260"/>
      <c r="E2" s="260"/>
      <c r="F2" s="260"/>
      <c r="G2" s="260"/>
      <c r="H2" s="260"/>
    </row>
    <row r="3" ht="22.5" customHeight="1">
      <c r="H3" s="270" t="s">
        <v>62</v>
      </c>
    </row>
    <row r="4" spans="1:8" ht="22.5" customHeight="1">
      <c r="A4" s="264" t="s">
        <v>206</v>
      </c>
      <c r="B4" s="264" t="s">
        <v>207</v>
      </c>
      <c r="C4" s="264" t="s">
        <v>208</v>
      </c>
      <c r="D4" s="264" t="s">
        <v>209</v>
      </c>
      <c r="E4" s="264" t="s">
        <v>157</v>
      </c>
      <c r="F4" s="264" t="s">
        <v>197</v>
      </c>
      <c r="G4" s="264" t="s">
        <v>198</v>
      </c>
      <c r="H4" s="264" t="s">
        <v>200</v>
      </c>
    </row>
    <row r="5" spans="1:8" ht="15.75" customHeight="1">
      <c r="A5" s="266" t="s">
        <v>168</v>
      </c>
      <c r="B5" s="266" t="s">
        <v>168</v>
      </c>
      <c r="C5" s="266"/>
      <c r="D5" s="266"/>
      <c r="E5" s="266">
        <v>1</v>
      </c>
      <c r="F5" s="266">
        <v>2</v>
      </c>
      <c r="G5" s="266">
        <v>3</v>
      </c>
      <c r="H5" s="266" t="s">
        <v>168</v>
      </c>
    </row>
    <row r="6" spans="1:8" ht="12.75" customHeight="1">
      <c r="A6" s="324">
        <v>301</v>
      </c>
      <c r="B6" s="324" t="s">
        <v>210</v>
      </c>
      <c r="C6" s="284">
        <v>501</v>
      </c>
      <c r="D6" s="284" t="s">
        <v>210</v>
      </c>
      <c r="E6" s="325">
        <v>8183.34</v>
      </c>
      <c r="F6" s="325">
        <v>8183.34</v>
      </c>
      <c r="G6" s="324"/>
      <c r="H6" s="284"/>
    </row>
    <row r="7" spans="1:8" ht="12.75" customHeight="1">
      <c r="A7" s="318">
        <v>30101</v>
      </c>
      <c r="B7" s="318" t="s">
        <v>211</v>
      </c>
      <c r="C7" s="240">
        <v>501</v>
      </c>
      <c r="D7" s="240" t="s">
        <v>210</v>
      </c>
      <c r="E7" s="318">
        <v>2541.92</v>
      </c>
      <c r="F7" s="318">
        <v>2541.92</v>
      </c>
      <c r="G7" s="318"/>
      <c r="H7" s="268"/>
    </row>
    <row r="8" spans="1:8" ht="12.75" customHeight="1">
      <c r="A8" s="318">
        <v>30102</v>
      </c>
      <c r="B8" s="318" t="s">
        <v>212</v>
      </c>
      <c r="C8" s="240">
        <v>501</v>
      </c>
      <c r="D8" s="240" t="s">
        <v>210</v>
      </c>
      <c r="E8" s="318">
        <v>488.56</v>
      </c>
      <c r="F8" s="318">
        <v>488.56</v>
      </c>
      <c r="G8" s="318"/>
      <c r="H8" s="268"/>
    </row>
    <row r="9" spans="1:8" ht="12.75" customHeight="1">
      <c r="A9" s="318">
        <v>30103</v>
      </c>
      <c r="B9" s="318" t="s">
        <v>213</v>
      </c>
      <c r="C9" s="240">
        <v>501</v>
      </c>
      <c r="D9" s="240" t="s">
        <v>210</v>
      </c>
      <c r="E9" s="318">
        <v>17.42</v>
      </c>
      <c r="F9" s="318">
        <v>17.42</v>
      </c>
      <c r="G9" s="318"/>
      <c r="H9" s="268"/>
    </row>
    <row r="10" spans="1:8" ht="12.75" customHeight="1">
      <c r="A10" s="318">
        <v>30107</v>
      </c>
      <c r="B10" s="318" t="s">
        <v>214</v>
      </c>
      <c r="C10" s="240">
        <v>501</v>
      </c>
      <c r="D10" s="240" t="s">
        <v>210</v>
      </c>
      <c r="E10" s="318">
        <v>2577.4</v>
      </c>
      <c r="F10" s="318">
        <v>2577.4</v>
      </c>
      <c r="G10" s="318"/>
      <c r="H10" s="268"/>
    </row>
    <row r="11" spans="1:8" ht="12.75" customHeight="1">
      <c r="A11" s="318">
        <v>30108</v>
      </c>
      <c r="B11" s="318" t="s">
        <v>215</v>
      </c>
      <c r="C11" s="240">
        <v>501</v>
      </c>
      <c r="D11" s="240" t="s">
        <v>210</v>
      </c>
      <c r="E11" s="318">
        <v>979.55</v>
      </c>
      <c r="F11" s="318">
        <v>979.55</v>
      </c>
      <c r="G11" s="318"/>
      <c r="H11" s="268"/>
    </row>
    <row r="12" spans="1:8" ht="12.75" customHeight="1">
      <c r="A12" s="326">
        <v>30109</v>
      </c>
      <c r="B12" s="318" t="s">
        <v>216</v>
      </c>
      <c r="C12" s="240">
        <v>501</v>
      </c>
      <c r="D12" s="240" t="s">
        <v>210</v>
      </c>
      <c r="E12" s="318">
        <v>391.11</v>
      </c>
      <c r="F12" s="318">
        <v>391.11</v>
      </c>
      <c r="G12" s="318"/>
      <c r="H12" s="268"/>
    </row>
    <row r="13" spans="1:8" ht="12.75" customHeight="1">
      <c r="A13" s="318">
        <v>30110</v>
      </c>
      <c r="B13" s="318" t="s">
        <v>217</v>
      </c>
      <c r="C13" s="240">
        <v>501</v>
      </c>
      <c r="D13" s="240" t="s">
        <v>210</v>
      </c>
      <c r="E13" s="318">
        <v>298.45</v>
      </c>
      <c r="F13" s="318">
        <v>298.45</v>
      </c>
      <c r="G13" s="318"/>
      <c r="H13" s="268"/>
    </row>
    <row r="14" spans="1:8" ht="12.75" customHeight="1">
      <c r="A14" s="327">
        <v>30111</v>
      </c>
      <c r="B14" s="318" t="s">
        <v>218</v>
      </c>
      <c r="C14" s="240">
        <v>501</v>
      </c>
      <c r="D14" s="240" t="s">
        <v>210</v>
      </c>
      <c r="E14" s="318">
        <v>157.2</v>
      </c>
      <c r="F14" s="318">
        <v>157.2</v>
      </c>
      <c r="G14" s="318"/>
      <c r="H14" s="268"/>
    </row>
    <row r="15" spans="1:8" ht="12.75" customHeight="1">
      <c r="A15" s="318">
        <v>30112</v>
      </c>
      <c r="B15" s="328" t="s">
        <v>219</v>
      </c>
      <c r="C15" s="240">
        <v>501</v>
      </c>
      <c r="D15" s="240" t="s">
        <v>210</v>
      </c>
      <c r="E15" s="318">
        <v>92.29</v>
      </c>
      <c r="F15" s="318">
        <v>92.29</v>
      </c>
      <c r="G15" s="318"/>
      <c r="H15" s="268"/>
    </row>
    <row r="16" spans="1:8" ht="12.75" customHeight="1">
      <c r="A16" s="318">
        <v>30113</v>
      </c>
      <c r="B16" s="328" t="s">
        <v>220</v>
      </c>
      <c r="C16" s="240">
        <v>501</v>
      </c>
      <c r="D16" s="240" t="s">
        <v>210</v>
      </c>
      <c r="E16" s="318">
        <v>632.71</v>
      </c>
      <c r="F16" s="318">
        <v>632.71</v>
      </c>
      <c r="G16" s="318"/>
      <c r="H16" s="268"/>
    </row>
    <row r="17" spans="1:8" ht="12.75" customHeight="1">
      <c r="A17" s="318">
        <v>30199</v>
      </c>
      <c r="B17" s="328" t="s">
        <v>221</v>
      </c>
      <c r="C17" s="240">
        <v>501</v>
      </c>
      <c r="D17" s="240" t="s">
        <v>210</v>
      </c>
      <c r="E17" s="318">
        <v>6.73</v>
      </c>
      <c r="F17" s="318">
        <v>6.73</v>
      </c>
      <c r="G17" s="318"/>
      <c r="H17" s="268"/>
    </row>
    <row r="18" spans="1:8" ht="12.75" customHeight="1">
      <c r="A18" s="324">
        <v>302</v>
      </c>
      <c r="B18" s="324" t="s">
        <v>222</v>
      </c>
      <c r="C18" s="284">
        <v>502</v>
      </c>
      <c r="D18" s="284" t="s">
        <v>223</v>
      </c>
      <c r="E18" s="325">
        <v>557.17</v>
      </c>
      <c r="F18" s="329"/>
      <c r="G18" s="324">
        <v>557.17</v>
      </c>
      <c r="H18" s="284"/>
    </row>
    <row r="19" spans="1:8" ht="12.75" customHeight="1">
      <c r="A19" s="318">
        <v>30201</v>
      </c>
      <c r="B19" s="318" t="s">
        <v>224</v>
      </c>
      <c r="C19" s="268">
        <v>502</v>
      </c>
      <c r="D19" s="268" t="s">
        <v>223</v>
      </c>
      <c r="E19" s="318">
        <v>57.87</v>
      </c>
      <c r="F19" s="318"/>
      <c r="G19" s="318">
        <v>57.87</v>
      </c>
      <c r="H19" s="268"/>
    </row>
    <row r="20" spans="1:8" ht="12.75" customHeight="1">
      <c r="A20" s="318">
        <v>30202</v>
      </c>
      <c r="B20" s="318" t="s">
        <v>225</v>
      </c>
      <c r="C20" s="268">
        <v>502</v>
      </c>
      <c r="D20" s="268" t="s">
        <v>223</v>
      </c>
      <c r="E20" s="318">
        <v>7</v>
      </c>
      <c r="F20" s="318"/>
      <c r="G20" s="318">
        <v>7</v>
      </c>
      <c r="H20" s="268"/>
    </row>
    <row r="21" spans="1:8" ht="12.75" customHeight="1">
      <c r="A21" s="318">
        <v>30205</v>
      </c>
      <c r="B21" s="318" t="s">
        <v>226</v>
      </c>
      <c r="C21" s="268">
        <v>502</v>
      </c>
      <c r="D21" s="268" t="s">
        <v>223</v>
      </c>
      <c r="E21" s="318">
        <v>18.5</v>
      </c>
      <c r="F21" s="318"/>
      <c r="G21" s="318">
        <v>18.5</v>
      </c>
      <c r="H21" s="268"/>
    </row>
    <row r="22" spans="1:8" ht="12.75" customHeight="1">
      <c r="A22" s="318">
        <v>30206</v>
      </c>
      <c r="B22" s="318" t="s">
        <v>227</v>
      </c>
      <c r="C22" s="268">
        <v>502</v>
      </c>
      <c r="D22" s="268" t="s">
        <v>223</v>
      </c>
      <c r="E22" s="318">
        <v>64</v>
      </c>
      <c r="F22" s="318"/>
      <c r="G22" s="318">
        <v>64</v>
      </c>
      <c r="H22" s="268"/>
    </row>
    <row r="23" spans="1:8" ht="12.75" customHeight="1">
      <c r="A23" s="318">
        <v>30207</v>
      </c>
      <c r="B23" s="318" t="s">
        <v>228</v>
      </c>
      <c r="C23" s="268">
        <v>502</v>
      </c>
      <c r="D23" s="268" t="s">
        <v>223</v>
      </c>
      <c r="E23" s="318">
        <v>23.36</v>
      </c>
      <c r="F23" s="318"/>
      <c r="G23" s="318">
        <v>23.36</v>
      </c>
      <c r="H23" s="268"/>
    </row>
    <row r="24" spans="1:8" ht="12.75" customHeight="1">
      <c r="A24" s="318">
        <v>30208</v>
      </c>
      <c r="B24" s="318" t="s">
        <v>229</v>
      </c>
      <c r="C24" s="268">
        <v>502</v>
      </c>
      <c r="D24" s="268" t="s">
        <v>223</v>
      </c>
      <c r="E24" s="318">
        <v>87.48</v>
      </c>
      <c r="F24" s="318"/>
      <c r="G24" s="318">
        <v>87.48</v>
      </c>
      <c r="H24" s="268"/>
    </row>
    <row r="25" spans="1:8" ht="12.75" customHeight="1">
      <c r="A25" s="318">
        <v>30209</v>
      </c>
      <c r="B25" s="318" t="s">
        <v>230</v>
      </c>
      <c r="C25" s="268">
        <v>502</v>
      </c>
      <c r="D25" s="268" t="s">
        <v>223</v>
      </c>
      <c r="E25" s="318">
        <v>1</v>
      </c>
      <c r="F25" s="318"/>
      <c r="G25" s="318">
        <v>1</v>
      </c>
      <c r="H25" s="268"/>
    </row>
    <row r="26" spans="1:8" ht="12.75" customHeight="1">
      <c r="A26" s="318">
        <v>30211</v>
      </c>
      <c r="B26" s="318" t="s">
        <v>231</v>
      </c>
      <c r="C26" s="268">
        <v>502</v>
      </c>
      <c r="D26" s="268" t="s">
        <v>223</v>
      </c>
      <c r="E26" s="318">
        <v>52</v>
      </c>
      <c r="F26" s="318"/>
      <c r="G26" s="318">
        <v>52</v>
      </c>
      <c r="H26" s="268"/>
    </row>
    <row r="27" spans="1:8" ht="12.75" customHeight="1">
      <c r="A27" s="318">
        <v>30213</v>
      </c>
      <c r="B27" s="318" t="s">
        <v>232</v>
      </c>
      <c r="C27" s="268">
        <v>502</v>
      </c>
      <c r="D27" s="268" t="s">
        <v>223</v>
      </c>
      <c r="E27" s="318">
        <v>21.85</v>
      </c>
      <c r="F27" s="318"/>
      <c r="G27" s="318">
        <v>21.85</v>
      </c>
      <c r="H27" s="268"/>
    </row>
    <row r="28" spans="1:8" ht="12.75" customHeight="1">
      <c r="A28" s="318">
        <v>30216</v>
      </c>
      <c r="B28" s="318" t="s">
        <v>233</v>
      </c>
      <c r="C28" s="268">
        <v>502</v>
      </c>
      <c r="D28" s="268" t="s">
        <v>223</v>
      </c>
      <c r="E28" s="318">
        <v>7.8</v>
      </c>
      <c r="F28" s="318"/>
      <c r="G28" s="318">
        <v>7.8</v>
      </c>
      <c r="H28" s="268"/>
    </row>
    <row r="29" spans="1:8" ht="12.75" customHeight="1">
      <c r="A29" s="318">
        <v>30226</v>
      </c>
      <c r="B29" s="318" t="s">
        <v>234</v>
      </c>
      <c r="C29" s="268">
        <v>502</v>
      </c>
      <c r="D29" s="268" t="s">
        <v>223</v>
      </c>
      <c r="E29" s="318">
        <v>22</v>
      </c>
      <c r="F29" s="318"/>
      <c r="G29" s="318">
        <v>22</v>
      </c>
      <c r="H29" s="268"/>
    </row>
    <row r="30" spans="1:8" ht="12.75" customHeight="1">
      <c r="A30" s="318">
        <v>30228</v>
      </c>
      <c r="B30" s="318" t="s">
        <v>236</v>
      </c>
      <c r="C30" s="268">
        <v>502</v>
      </c>
      <c r="D30" s="268" t="s">
        <v>223</v>
      </c>
      <c r="E30" s="318">
        <v>29.48</v>
      </c>
      <c r="F30" s="318"/>
      <c r="G30" s="318">
        <v>29.48</v>
      </c>
      <c r="H30" s="268"/>
    </row>
    <row r="31" spans="1:8" ht="12.75" customHeight="1">
      <c r="A31" s="318">
        <v>30231</v>
      </c>
      <c r="B31" s="318" t="s">
        <v>237</v>
      </c>
      <c r="C31" s="268">
        <v>502</v>
      </c>
      <c r="D31" s="268" t="s">
        <v>223</v>
      </c>
      <c r="E31" s="318">
        <v>50.5</v>
      </c>
      <c r="F31" s="318"/>
      <c r="G31" s="318">
        <v>50.5</v>
      </c>
      <c r="H31" s="268"/>
    </row>
    <row r="32" spans="1:8" ht="12.75" customHeight="1">
      <c r="A32" s="330">
        <v>30239</v>
      </c>
      <c r="B32" s="330" t="s">
        <v>238</v>
      </c>
      <c r="C32" s="268">
        <v>502</v>
      </c>
      <c r="D32" s="268" t="s">
        <v>223</v>
      </c>
      <c r="E32" s="331">
        <v>37.06</v>
      </c>
      <c r="F32" s="331"/>
      <c r="G32" s="331">
        <v>37.06</v>
      </c>
      <c r="H32" s="268"/>
    </row>
    <row r="33" spans="1:8" ht="12.75" customHeight="1">
      <c r="A33" s="330">
        <v>30299</v>
      </c>
      <c r="B33" s="330" t="s">
        <v>239</v>
      </c>
      <c r="C33" s="240">
        <v>502</v>
      </c>
      <c r="D33" s="240" t="s">
        <v>223</v>
      </c>
      <c r="E33" s="330">
        <v>77.27</v>
      </c>
      <c r="F33" s="330"/>
      <c r="G33" s="330">
        <v>77.27</v>
      </c>
      <c r="H33" s="240"/>
    </row>
    <row r="34" spans="1:8" ht="12.75" customHeight="1">
      <c r="A34" s="332">
        <v>303</v>
      </c>
      <c r="B34" s="332" t="s">
        <v>240</v>
      </c>
      <c r="C34" s="284">
        <v>509</v>
      </c>
      <c r="D34" s="284" t="s">
        <v>240</v>
      </c>
      <c r="E34" s="333">
        <v>257.84</v>
      </c>
      <c r="F34" s="333">
        <v>257.84</v>
      </c>
      <c r="G34" s="332"/>
      <c r="H34" s="284"/>
    </row>
    <row r="35" spans="1:8" ht="12.75" customHeight="1">
      <c r="A35" s="330">
        <v>30304</v>
      </c>
      <c r="B35" s="330" t="s">
        <v>241</v>
      </c>
      <c r="C35" s="240">
        <v>509</v>
      </c>
      <c r="D35" s="240" t="s">
        <v>240</v>
      </c>
      <c r="E35" s="334">
        <v>1.97</v>
      </c>
      <c r="F35" s="334">
        <v>1.97</v>
      </c>
      <c r="G35" s="330"/>
      <c r="H35" s="240"/>
    </row>
    <row r="36" spans="1:8" ht="12.75" customHeight="1">
      <c r="A36" s="335">
        <v>30305</v>
      </c>
      <c r="B36" s="330" t="s">
        <v>242</v>
      </c>
      <c r="C36" s="237">
        <v>509</v>
      </c>
      <c r="D36" s="237" t="s">
        <v>240</v>
      </c>
      <c r="E36" s="335">
        <v>40.69</v>
      </c>
      <c r="F36" s="335">
        <v>40.69</v>
      </c>
      <c r="G36" s="335"/>
      <c r="H36" s="237"/>
    </row>
    <row r="37" spans="1:8" ht="12.75" customHeight="1">
      <c r="A37" s="335">
        <v>30399</v>
      </c>
      <c r="B37" s="335" t="s">
        <v>243</v>
      </c>
      <c r="C37" s="237">
        <v>509</v>
      </c>
      <c r="D37" s="237" t="s">
        <v>240</v>
      </c>
      <c r="E37" s="335">
        <v>215.18</v>
      </c>
      <c r="F37" s="335">
        <v>215.18</v>
      </c>
      <c r="G37" s="335"/>
      <c r="H37" s="237"/>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tabColor rgb="FFFFC000"/>
    <pageSetUpPr fitToPage="1"/>
  </sheetPr>
  <dimension ref="A1:H44"/>
  <sheetViews>
    <sheetView showGridLines="0" showZeros="0" workbookViewId="0" topLeftCell="A10">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 min="7" max="7" width="32" style="0" customWidth="1"/>
    <col min="8" max="8" width="19.83203125" style="0" customWidth="1"/>
  </cols>
  <sheetData>
    <row r="1" spans="1:6" ht="22.5" customHeight="1">
      <c r="A1" s="295" t="s">
        <v>31</v>
      </c>
      <c r="B1" s="296"/>
      <c r="C1" s="296"/>
      <c r="D1" s="296"/>
      <c r="E1" s="296"/>
      <c r="F1" s="297"/>
    </row>
    <row r="2" spans="1:6" ht="22.5" customHeight="1">
      <c r="A2" s="298" t="s">
        <v>32</v>
      </c>
      <c r="B2" s="299"/>
      <c r="C2" s="299"/>
      <c r="D2" s="299"/>
      <c r="E2" s="299"/>
      <c r="F2" s="299"/>
    </row>
    <row r="3" spans="1:8" ht="22.5" customHeight="1">
      <c r="A3" s="300"/>
      <c r="B3" s="300"/>
      <c r="C3" s="301"/>
      <c r="D3" s="301"/>
      <c r="E3" s="302"/>
      <c r="F3" s="303"/>
      <c r="H3" s="303" t="s">
        <v>62</v>
      </c>
    </row>
    <row r="4" spans="1:8" ht="22.5" customHeight="1">
      <c r="A4" s="304" t="s">
        <v>63</v>
      </c>
      <c r="B4" s="304"/>
      <c r="C4" s="305" t="s">
        <v>64</v>
      </c>
      <c r="D4" s="306"/>
      <c r="E4" s="306"/>
      <c r="F4" s="306"/>
      <c r="G4" s="306"/>
      <c r="H4" s="307"/>
    </row>
    <row r="5" spans="1:8" ht="22.5" customHeight="1">
      <c r="A5" s="304" t="s">
        <v>65</v>
      </c>
      <c r="B5" s="304" t="s">
        <v>66</v>
      </c>
      <c r="C5" s="304" t="s">
        <v>67</v>
      </c>
      <c r="D5" s="308" t="s">
        <v>66</v>
      </c>
      <c r="E5" s="304" t="s">
        <v>68</v>
      </c>
      <c r="F5" s="304" t="s">
        <v>66</v>
      </c>
      <c r="G5" s="304" t="s">
        <v>69</v>
      </c>
      <c r="H5" s="304" t="s">
        <v>66</v>
      </c>
    </row>
    <row r="6" spans="1:8" ht="22.5" customHeight="1">
      <c r="A6" s="309" t="s">
        <v>246</v>
      </c>
      <c r="B6" s="310"/>
      <c r="C6" s="311" t="s">
        <v>247</v>
      </c>
      <c r="D6" s="312"/>
      <c r="E6" s="313" t="s">
        <v>248</v>
      </c>
      <c r="F6" s="312"/>
      <c r="G6" s="314" t="s">
        <v>249</v>
      </c>
      <c r="H6" s="268"/>
    </row>
    <row r="7" spans="1:8" ht="22.5" customHeight="1">
      <c r="A7" s="315"/>
      <c r="B7" s="310"/>
      <c r="C7" s="311" t="s">
        <v>250</v>
      </c>
      <c r="D7" s="312"/>
      <c r="E7" s="316" t="s">
        <v>251</v>
      </c>
      <c r="F7" s="312"/>
      <c r="G7" s="314" t="s">
        <v>252</v>
      </c>
      <c r="H7" s="268"/>
    </row>
    <row r="8" spans="1:8" ht="22.5" customHeight="1">
      <c r="A8" s="315"/>
      <c r="B8" s="310"/>
      <c r="C8" s="311" t="s">
        <v>253</v>
      </c>
      <c r="D8" s="312"/>
      <c r="E8" s="316" t="s">
        <v>254</v>
      </c>
      <c r="F8" s="312"/>
      <c r="G8" s="314" t="s">
        <v>255</v>
      </c>
      <c r="H8" s="240"/>
    </row>
    <row r="9" spans="1:8" ht="22.5" customHeight="1">
      <c r="A9" s="309"/>
      <c r="B9" s="310"/>
      <c r="C9" s="311" t="s">
        <v>256</v>
      </c>
      <c r="D9" s="312"/>
      <c r="E9" s="316" t="s">
        <v>257</v>
      </c>
      <c r="F9" s="312"/>
      <c r="G9" s="314" t="s">
        <v>258</v>
      </c>
      <c r="H9" s="268"/>
    </row>
    <row r="10" spans="1:8" ht="22.5" customHeight="1">
      <c r="A10" s="309"/>
      <c r="B10" s="310"/>
      <c r="C10" s="311" t="s">
        <v>259</v>
      </c>
      <c r="D10" s="312"/>
      <c r="E10" s="316" t="s">
        <v>260</v>
      </c>
      <c r="F10" s="312"/>
      <c r="G10" s="314" t="s">
        <v>261</v>
      </c>
      <c r="H10" s="268"/>
    </row>
    <row r="11" spans="1:8" ht="22.5" customHeight="1">
      <c r="A11" s="315"/>
      <c r="B11" s="310"/>
      <c r="C11" s="311" t="s">
        <v>262</v>
      </c>
      <c r="D11" s="312"/>
      <c r="E11" s="316" t="s">
        <v>263</v>
      </c>
      <c r="F11" s="312"/>
      <c r="G11" s="314" t="s">
        <v>264</v>
      </c>
      <c r="H11" s="268"/>
    </row>
    <row r="12" spans="1:8" ht="22.5" customHeight="1">
      <c r="A12" s="315"/>
      <c r="B12" s="310"/>
      <c r="C12" s="311" t="s">
        <v>265</v>
      </c>
      <c r="D12" s="312"/>
      <c r="E12" s="316" t="s">
        <v>251</v>
      </c>
      <c r="F12" s="312"/>
      <c r="G12" s="314" t="s">
        <v>266</v>
      </c>
      <c r="H12" s="268"/>
    </row>
    <row r="13" spans="1:8" ht="22.5" customHeight="1">
      <c r="A13" s="317"/>
      <c r="B13" s="310"/>
      <c r="C13" s="311" t="s">
        <v>267</v>
      </c>
      <c r="D13" s="312"/>
      <c r="E13" s="316" t="s">
        <v>254</v>
      </c>
      <c r="F13" s="312"/>
      <c r="G13" s="314" t="s">
        <v>268</v>
      </c>
      <c r="H13" s="268"/>
    </row>
    <row r="14" spans="1:8" ht="22.5" customHeight="1">
      <c r="A14" s="317"/>
      <c r="B14" s="310"/>
      <c r="C14" s="311" t="s">
        <v>269</v>
      </c>
      <c r="D14" s="312"/>
      <c r="E14" s="316" t="s">
        <v>257</v>
      </c>
      <c r="F14" s="312"/>
      <c r="G14" s="314" t="s">
        <v>270</v>
      </c>
      <c r="H14" s="268"/>
    </row>
    <row r="15" spans="1:8" ht="22.5" customHeight="1">
      <c r="A15" s="317"/>
      <c r="B15" s="310"/>
      <c r="C15" s="311" t="s">
        <v>271</v>
      </c>
      <c r="D15" s="312"/>
      <c r="E15" s="316" t="s">
        <v>272</v>
      </c>
      <c r="F15" s="312"/>
      <c r="G15" s="314" t="s">
        <v>273</v>
      </c>
      <c r="H15" s="268"/>
    </row>
    <row r="16" spans="1:8" ht="22.5" customHeight="1">
      <c r="A16" s="318"/>
      <c r="B16" s="319"/>
      <c r="C16" s="311" t="s">
        <v>274</v>
      </c>
      <c r="D16" s="312"/>
      <c r="E16" s="316" t="s">
        <v>275</v>
      </c>
      <c r="F16" s="312"/>
      <c r="G16" s="314" t="s">
        <v>276</v>
      </c>
      <c r="H16" s="240"/>
    </row>
    <row r="17" spans="1:8" ht="22.5" customHeight="1">
      <c r="A17" s="320"/>
      <c r="B17" s="319"/>
      <c r="C17" s="311" t="s">
        <v>277</v>
      </c>
      <c r="D17" s="312"/>
      <c r="E17" s="316" t="s">
        <v>278</v>
      </c>
      <c r="F17" s="312"/>
      <c r="G17" s="314" t="s">
        <v>279</v>
      </c>
      <c r="H17" s="268"/>
    </row>
    <row r="18" spans="1:8" ht="22.5" customHeight="1">
      <c r="A18" s="320"/>
      <c r="B18" s="319"/>
      <c r="C18" s="311" t="s">
        <v>280</v>
      </c>
      <c r="D18" s="312"/>
      <c r="E18" s="316" t="s">
        <v>281</v>
      </c>
      <c r="F18" s="312"/>
      <c r="G18" s="314" t="s">
        <v>282</v>
      </c>
      <c r="H18" s="268"/>
    </row>
    <row r="19" spans="1:8" ht="22.5" customHeight="1">
      <c r="A19" s="317"/>
      <c r="B19" s="319"/>
      <c r="C19" s="311" t="s">
        <v>283</v>
      </c>
      <c r="D19" s="312"/>
      <c r="E19" s="316" t="s">
        <v>284</v>
      </c>
      <c r="F19" s="312"/>
      <c r="G19" s="314" t="s">
        <v>285</v>
      </c>
      <c r="H19" s="268"/>
    </row>
    <row r="20" spans="1:8" ht="22.5" customHeight="1">
      <c r="A20" s="317"/>
      <c r="B20" s="310"/>
      <c r="C20" s="311" t="s">
        <v>286</v>
      </c>
      <c r="D20" s="312"/>
      <c r="E20" s="316" t="s">
        <v>287</v>
      </c>
      <c r="F20" s="312"/>
      <c r="G20" s="314" t="s">
        <v>288</v>
      </c>
      <c r="H20" s="268"/>
    </row>
    <row r="21" spans="1:8" ht="22.5" customHeight="1">
      <c r="A21" s="318"/>
      <c r="B21" s="310"/>
      <c r="C21" s="320"/>
      <c r="D21" s="312"/>
      <c r="E21" s="316" t="s">
        <v>289</v>
      </c>
      <c r="F21" s="312"/>
      <c r="G21" s="268"/>
      <c r="H21" s="268"/>
    </row>
    <row r="22" spans="1:8" ht="18" customHeight="1">
      <c r="A22" s="320"/>
      <c r="B22" s="310"/>
      <c r="C22" s="320"/>
      <c r="D22" s="312"/>
      <c r="E22" s="321" t="s">
        <v>290</v>
      </c>
      <c r="F22" s="312"/>
      <c r="G22" s="268"/>
      <c r="H22" s="268"/>
    </row>
    <row r="23" spans="1:8" ht="19.5" customHeight="1">
      <c r="A23" s="320"/>
      <c r="B23" s="310"/>
      <c r="C23" s="320"/>
      <c r="D23" s="312"/>
      <c r="E23" s="321" t="s">
        <v>291</v>
      </c>
      <c r="F23" s="312"/>
      <c r="G23" s="268"/>
      <c r="H23" s="268"/>
    </row>
    <row r="24" spans="1:8" ht="21.75" customHeight="1">
      <c r="A24" s="320"/>
      <c r="B24" s="310"/>
      <c r="C24" s="311"/>
      <c r="D24" s="322"/>
      <c r="E24" s="321" t="s">
        <v>292</v>
      </c>
      <c r="F24" s="312"/>
      <c r="G24" s="268"/>
      <c r="H24" s="268"/>
    </row>
    <row r="25" spans="1:8" ht="23.25" customHeight="1">
      <c r="A25" s="320"/>
      <c r="B25" s="310"/>
      <c r="C25" s="311"/>
      <c r="D25" s="322"/>
      <c r="E25" s="309"/>
      <c r="F25" s="323"/>
      <c r="G25" s="268"/>
      <c r="H25" s="268"/>
    </row>
    <row r="26" spans="1:8" ht="18" customHeight="1">
      <c r="A26" s="308" t="s">
        <v>142</v>
      </c>
      <c r="B26" s="319">
        <f>SUM(B6,B9,B10,B12,B13,B14,B15)</f>
        <v>0</v>
      </c>
      <c r="C26" s="308" t="s">
        <v>143</v>
      </c>
      <c r="D26" s="322">
        <f>SUM(D6:D20)</f>
        <v>0</v>
      </c>
      <c r="E26" s="308" t="s">
        <v>143</v>
      </c>
      <c r="F26" s="323">
        <f>SUM(F6,F11,F21,F22,F23)</f>
        <v>0</v>
      </c>
      <c r="G26" s="308" t="s">
        <v>143</v>
      </c>
      <c r="H26" s="268"/>
    </row>
    <row r="27" spans="2:6" ht="12.75" customHeight="1">
      <c r="B27" s="5"/>
      <c r="D27" s="5"/>
      <c r="F27" s="5"/>
    </row>
    <row r="28" spans="2:6" ht="12.75" customHeight="1">
      <c r="B28" s="5"/>
      <c r="D28" s="5"/>
      <c r="F28" s="5"/>
    </row>
    <row r="29" spans="2:6" ht="12.75" customHeight="1">
      <c r="B29" s="5"/>
      <c r="D29" s="5"/>
      <c r="F29" s="5"/>
    </row>
    <row r="30" spans="2:6" ht="12.75" customHeight="1">
      <c r="B30" s="5"/>
      <c r="D30" s="5"/>
      <c r="F30" s="5"/>
    </row>
    <row r="31" spans="2:6" ht="12.75" customHeight="1">
      <c r="B31" s="5"/>
      <c r="D31" s="5"/>
      <c r="F31" s="5"/>
    </row>
    <row r="32" spans="2:6" ht="12.75" customHeight="1">
      <c r="B32" s="5"/>
      <c r="D32" s="5"/>
      <c r="F32" s="5"/>
    </row>
    <row r="33" spans="2:6" ht="12.75" customHeight="1">
      <c r="B33" s="5"/>
      <c r="D33" s="5"/>
      <c r="F33" s="5"/>
    </row>
    <row r="34" spans="2:6" ht="12.75" customHeight="1">
      <c r="B34" s="5"/>
      <c r="D34" s="5"/>
      <c r="F34" s="5"/>
    </row>
    <row r="35" spans="2:6" ht="12.75" customHeight="1">
      <c r="B35" s="5"/>
      <c r="D35" s="5"/>
      <c r="F35" s="5"/>
    </row>
    <row r="36" spans="2:6" ht="12.75" customHeight="1">
      <c r="B36" s="5"/>
      <c r="D36" s="5"/>
      <c r="F36" s="5"/>
    </row>
    <row r="37" spans="2:6" ht="12.75" customHeight="1">
      <c r="B37" s="5"/>
      <c r="D37" s="5"/>
      <c r="F37" s="5"/>
    </row>
    <row r="38" spans="2:6" ht="12.75" customHeight="1">
      <c r="B38" s="5"/>
      <c r="D38" s="5"/>
      <c r="F38" s="5"/>
    </row>
    <row r="39" spans="2:4" ht="12.75" customHeight="1">
      <c r="B39" s="5"/>
      <c r="D39" s="5"/>
    </row>
    <row r="40" spans="2:4" ht="12.75" customHeight="1">
      <c r="B40" s="5"/>
      <c r="D40" s="5"/>
    </row>
    <row r="41" spans="2:4" ht="12.75" customHeight="1">
      <c r="B41" s="5"/>
      <c r="D41" s="5"/>
    </row>
    <row r="42" ht="12.75" customHeight="1">
      <c r="B42" s="5"/>
    </row>
    <row r="43" ht="12.75" customHeight="1">
      <c r="B43" s="5"/>
    </row>
    <row r="44" ht="12.75" customHeight="1">
      <c r="B44" s="5"/>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32"/>
  <sheetViews>
    <sheetView showGridLines="0" showZeros="0" workbookViewId="0" topLeftCell="A2">
      <selection activeCell="F12" sqref="F12"/>
    </sheetView>
  </sheetViews>
  <sheetFormatPr defaultColWidth="9.16015625" defaultRowHeight="12.75" customHeight="1"/>
  <cols>
    <col min="1" max="1" width="22.83203125" style="0" customWidth="1"/>
    <col min="2" max="2" width="52.33203125" style="0" customWidth="1"/>
    <col min="3" max="3" width="23.5" style="0" customWidth="1"/>
    <col min="4" max="4" width="71.5" style="0" customWidth="1"/>
    <col min="5" max="253" width="9.16015625" style="0" customWidth="1"/>
  </cols>
  <sheetData>
    <row r="1" ht="30" customHeight="1">
      <c r="A1" s="222" t="s">
        <v>35</v>
      </c>
    </row>
    <row r="2" spans="1:4" ht="28.5" customHeight="1">
      <c r="A2" s="260" t="s">
        <v>36</v>
      </c>
      <c r="B2" s="260"/>
      <c r="C2" s="260"/>
      <c r="D2" s="260"/>
    </row>
    <row r="3" ht="22.5" customHeight="1">
      <c r="D3" s="270" t="s">
        <v>62</v>
      </c>
    </row>
    <row r="4" spans="1:4" ht="22.5" customHeight="1">
      <c r="A4" s="264" t="s">
        <v>153</v>
      </c>
      <c r="B4" s="231" t="s">
        <v>293</v>
      </c>
      <c r="C4" s="264" t="s">
        <v>294</v>
      </c>
      <c r="D4" s="264" t="s">
        <v>295</v>
      </c>
    </row>
    <row r="5" spans="1:4" ht="15.75" customHeight="1">
      <c r="A5" s="279" t="s">
        <v>168</v>
      </c>
      <c r="B5" s="279" t="s">
        <v>168</v>
      </c>
      <c r="C5" s="279" t="s">
        <v>168</v>
      </c>
      <c r="D5" s="247" t="s">
        <v>168</v>
      </c>
    </row>
    <row r="6" spans="1:4" ht="12.75" customHeight="1">
      <c r="A6" s="280">
        <v>503</v>
      </c>
      <c r="B6" s="281" t="s">
        <v>296</v>
      </c>
      <c r="C6" s="240">
        <v>2739.06</v>
      </c>
      <c r="D6" s="240"/>
    </row>
    <row r="7" spans="1:4" ht="12.75" customHeight="1">
      <c r="A7" s="282">
        <v>503001</v>
      </c>
      <c r="B7" s="283" t="s">
        <v>297</v>
      </c>
      <c r="C7" s="282">
        <v>339.97</v>
      </c>
      <c r="D7" s="284"/>
    </row>
    <row r="8" spans="1:4" ht="12.75" customHeight="1">
      <c r="A8" s="280"/>
      <c r="B8" s="285" t="s">
        <v>298</v>
      </c>
      <c r="C8" s="286">
        <v>189.97</v>
      </c>
      <c r="D8" s="240" t="s">
        <v>299</v>
      </c>
    </row>
    <row r="9" spans="1:4" ht="12.75" customHeight="1">
      <c r="A9" s="280"/>
      <c r="B9" s="287" t="s">
        <v>300</v>
      </c>
      <c r="C9" s="286">
        <v>30</v>
      </c>
      <c r="D9" s="240" t="s">
        <v>301</v>
      </c>
    </row>
    <row r="10" spans="1:4" ht="12.75" customHeight="1">
      <c r="A10" s="280"/>
      <c r="B10" s="287" t="s">
        <v>302</v>
      </c>
      <c r="C10" s="286">
        <v>120</v>
      </c>
      <c r="D10" s="240" t="s">
        <v>303</v>
      </c>
    </row>
    <row r="11" spans="1:4" ht="12.75" customHeight="1">
      <c r="A11" s="282">
        <v>503002</v>
      </c>
      <c r="B11" s="283" t="s">
        <v>171</v>
      </c>
      <c r="C11" s="288">
        <v>20.3</v>
      </c>
      <c r="D11" s="284"/>
    </row>
    <row r="12" spans="1:4" ht="12.75" customHeight="1">
      <c r="A12" s="280"/>
      <c r="B12" s="289" t="s">
        <v>304</v>
      </c>
      <c r="C12" s="286">
        <v>7.5</v>
      </c>
      <c r="D12" s="268" t="s">
        <v>305</v>
      </c>
    </row>
    <row r="13" spans="1:4" ht="12.75" customHeight="1">
      <c r="A13" s="280"/>
      <c r="B13" s="289" t="s">
        <v>306</v>
      </c>
      <c r="C13" s="286">
        <v>12.8</v>
      </c>
      <c r="D13" s="268" t="s">
        <v>307</v>
      </c>
    </row>
    <row r="14" spans="1:4" ht="12.75" customHeight="1">
      <c r="A14" s="282">
        <v>503004</v>
      </c>
      <c r="B14" s="283" t="s">
        <v>173</v>
      </c>
      <c r="C14" s="282">
        <v>102.55</v>
      </c>
      <c r="D14" s="284"/>
    </row>
    <row r="15" spans="1:4" ht="12.75" customHeight="1">
      <c r="A15" s="280"/>
      <c r="B15" s="287" t="s">
        <v>308</v>
      </c>
      <c r="C15" s="286">
        <v>3.5</v>
      </c>
      <c r="D15" s="268" t="s">
        <v>309</v>
      </c>
    </row>
    <row r="16" spans="1:4" ht="12.75" customHeight="1">
      <c r="A16" s="280"/>
      <c r="B16" s="287" t="s">
        <v>310</v>
      </c>
      <c r="C16" s="286">
        <v>44.8</v>
      </c>
      <c r="D16" s="268" t="s">
        <v>311</v>
      </c>
    </row>
    <row r="17" spans="1:4" ht="12.75" customHeight="1">
      <c r="A17" s="280"/>
      <c r="B17" s="287" t="s">
        <v>312</v>
      </c>
      <c r="C17" s="286">
        <v>35.59</v>
      </c>
      <c r="D17" s="268" t="s">
        <v>307</v>
      </c>
    </row>
    <row r="18" spans="1:4" ht="12.75" customHeight="1">
      <c r="A18" s="290"/>
      <c r="B18" s="287" t="s">
        <v>313</v>
      </c>
      <c r="C18" s="286">
        <v>18.66</v>
      </c>
      <c r="D18" s="268" t="s">
        <v>314</v>
      </c>
    </row>
    <row r="19" spans="1:4" ht="12.75" customHeight="1">
      <c r="A19" s="282">
        <v>503005</v>
      </c>
      <c r="B19" s="283" t="s">
        <v>174</v>
      </c>
      <c r="C19" s="282">
        <v>53.74</v>
      </c>
      <c r="D19" s="284"/>
    </row>
    <row r="20" spans="1:4" ht="12.75" customHeight="1">
      <c r="A20" s="290"/>
      <c r="B20" s="287" t="s">
        <v>315</v>
      </c>
      <c r="C20" s="286">
        <v>5</v>
      </c>
      <c r="D20" s="268" t="s">
        <v>316</v>
      </c>
    </row>
    <row r="21" spans="1:4" ht="12.75" customHeight="1">
      <c r="A21" s="290"/>
      <c r="B21" s="287" t="s">
        <v>317</v>
      </c>
      <c r="C21" s="286">
        <v>12.13</v>
      </c>
      <c r="D21" s="268" t="s">
        <v>318</v>
      </c>
    </row>
    <row r="22" spans="1:4" ht="12.75" customHeight="1">
      <c r="A22" s="290"/>
      <c r="B22" s="287" t="s">
        <v>319</v>
      </c>
      <c r="C22" s="286">
        <v>36.61</v>
      </c>
      <c r="D22" s="268" t="s">
        <v>320</v>
      </c>
    </row>
    <row r="23" spans="1:4" ht="12.75" customHeight="1">
      <c r="A23" s="282">
        <v>503007</v>
      </c>
      <c r="B23" s="291" t="s">
        <v>321</v>
      </c>
      <c r="C23" s="282">
        <v>20</v>
      </c>
      <c r="D23" s="284"/>
    </row>
    <row r="24" spans="1:4" ht="12.75" customHeight="1">
      <c r="A24" s="290"/>
      <c r="B24" s="285" t="s">
        <v>322</v>
      </c>
      <c r="C24" s="292">
        <v>20</v>
      </c>
      <c r="D24" s="268" t="s">
        <v>323</v>
      </c>
    </row>
    <row r="25" spans="1:4" ht="12.75" customHeight="1">
      <c r="A25" s="282">
        <v>503009</v>
      </c>
      <c r="B25" s="291" t="s">
        <v>178</v>
      </c>
      <c r="C25" s="291" t="s">
        <v>324</v>
      </c>
      <c r="D25" s="284"/>
    </row>
    <row r="26" spans="1:4" ht="12.75" customHeight="1">
      <c r="A26" s="290"/>
      <c r="B26" s="268" t="s">
        <v>325</v>
      </c>
      <c r="C26" s="292">
        <v>9.5</v>
      </c>
      <c r="D26" s="268" t="s">
        <v>326</v>
      </c>
    </row>
    <row r="27" spans="1:4" ht="12.75" customHeight="1">
      <c r="A27" s="282">
        <v>503010</v>
      </c>
      <c r="B27" s="291" t="s">
        <v>179</v>
      </c>
      <c r="C27" s="282">
        <v>400</v>
      </c>
      <c r="D27" s="284"/>
    </row>
    <row r="28" spans="1:4" ht="12.75" customHeight="1">
      <c r="A28" s="290"/>
      <c r="B28" s="268" t="s">
        <v>327</v>
      </c>
      <c r="C28" s="292">
        <v>400</v>
      </c>
      <c r="D28" s="268" t="s">
        <v>328</v>
      </c>
    </row>
    <row r="29" spans="1:4" ht="12.75" customHeight="1">
      <c r="A29" s="282">
        <v>503014</v>
      </c>
      <c r="B29" s="283" t="s">
        <v>182</v>
      </c>
      <c r="C29" s="282">
        <v>1793</v>
      </c>
      <c r="D29" s="284"/>
    </row>
    <row r="30" spans="1:4" ht="12.75" customHeight="1">
      <c r="A30" s="290"/>
      <c r="B30" s="293" t="s">
        <v>329</v>
      </c>
      <c r="C30" s="294">
        <v>1753.5</v>
      </c>
      <c r="D30" s="268" t="s">
        <v>330</v>
      </c>
    </row>
    <row r="31" spans="1:4" ht="12.75" customHeight="1">
      <c r="A31" s="290"/>
      <c r="B31" s="293" t="s">
        <v>331</v>
      </c>
      <c r="C31" s="294">
        <v>30</v>
      </c>
      <c r="D31" s="268" t="s">
        <v>332</v>
      </c>
    </row>
    <row r="32" spans="1:4" ht="12.75" customHeight="1">
      <c r="A32" s="290"/>
      <c r="B32" s="293" t="s">
        <v>325</v>
      </c>
      <c r="C32" s="294">
        <v>9.5</v>
      </c>
      <c r="D32" s="268" t="s">
        <v>333</v>
      </c>
    </row>
  </sheetData>
  <sheetProtection/>
  <printOptions horizontalCentered="1"/>
  <pageMargins left="0.59" right="0.59" top="0.7900000000000001" bottom="0.7900000000000001" header="0.5" footer="0.5"/>
  <pageSetup fitToHeight="1000" fitToWidth="1" orientation="landscape" paperSize="9" scale="97"/>
</worksheet>
</file>

<file path=xl/worksheets/sheet13.xml><?xml version="1.0" encoding="utf-8"?>
<worksheet xmlns="http://schemas.openxmlformats.org/spreadsheetml/2006/main" xmlns:r="http://schemas.openxmlformats.org/officeDocument/2006/relationships">
  <sheetPr>
    <tabColor rgb="FFFFC000"/>
  </sheetPr>
  <dimension ref="A1:M32"/>
  <sheetViews>
    <sheetView zoomScaleSheetLayoutView="100" workbookViewId="0" topLeftCell="A1">
      <selection activeCell="H14" sqref="H14"/>
    </sheetView>
  </sheetViews>
  <sheetFormatPr defaultColWidth="9.33203125" defaultRowHeight="11.25"/>
  <cols>
    <col min="1" max="13" width="12.83203125" style="0" customWidth="1"/>
  </cols>
  <sheetData>
    <row r="1" ht="16.5" customHeight="1">
      <c r="A1" t="s">
        <v>37</v>
      </c>
    </row>
    <row r="2" spans="1:13" ht="20.25">
      <c r="A2" s="273" t="s">
        <v>334</v>
      </c>
      <c r="B2" s="274"/>
      <c r="C2" s="274"/>
      <c r="D2" s="274"/>
      <c r="E2" s="274"/>
      <c r="F2" s="274"/>
      <c r="G2" s="274"/>
      <c r="H2" s="274"/>
      <c r="I2" s="274"/>
      <c r="J2" s="274"/>
      <c r="K2" s="274"/>
      <c r="L2" s="274"/>
      <c r="M2" s="274"/>
    </row>
    <row r="3" ht="11.25">
      <c r="M3" t="s">
        <v>62</v>
      </c>
    </row>
    <row r="4" spans="1:13" s="271" customFormat="1" ht="60" customHeight="1">
      <c r="A4" s="275" t="s">
        <v>335</v>
      </c>
      <c r="B4" s="275" t="s">
        <v>336</v>
      </c>
      <c r="C4" s="275" t="s">
        <v>337</v>
      </c>
      <c r="D4" s="275" t="s">
        <v>338</v>
      </c>
      <c r="E4" s="275" t="s">
        <v>339</v>
      </c>
      <c r="F4" s="275" t="s">
        <v>340</v>
      </c>
      <c r="G4" s="275" t="s">
        <v>341</v>
      </c>
      <c r="H4" s="275" t="s">
        <v>342</v>
      </c>
      <c r="I4" s="275" t="s">
        <v>343</v>
      </c>
      <c r="J4" s="275" t="s">
        <v>344</v>
      </c>
      <c r="K4" s="275" t="s">
        <v>345</v>
      </c>
      <c r="L4" s="275" t="s">
        <v>346</v>
      </c>
      <c r="M4" s="275" t="s">
        <v>200</v>
      </c>
    </row>
    <row r="5" spans="1:13" s="271" customFormat="1" ht="18.75" customHeight="1">
      <c r="A5" s="275">
        <v>1</v>
      </c>
      <c r="B5" s="275">
        <v>2</v>
      </c>
      <c r="C5" s="275">
        <v>3</v>
      </c>
      <c r="D5" s="275">
        <v>4</v>
      </c>
      <c r="E5" s="275">
        <v>5</v>
      </c>
      <c r="F5" s="275">
        <v>6</v>
      </c>
      <c r="G5" s="275">
        <v>7</v>
      </c>
      <c r="H5" s="275">
        <v>8</v>
      </c>
      <c r="I5" s="275">
        <v>9</v>
      </c>
      <c r="J5" s="275">
        <v>10</v>
      </c>
      <c r="K5" s="275">
        <v>11</v>
      </c>
      <c r="L5" s="275">
        <v>12</v>
      </c>
      <c r="M5" s="275">
        <v>13</v>
      </c>
    </row>
    <row r="6" spans="1:13" ht="18.75" customHeight="1">
      <c r="A6" s="268"/>
      <c r="B6" s="268"/>
      <c r="C6" s="268"/>
      <c r="D6" s="268"/>
      <c r="E6" s="268"/>
      <c r="F6" s="268"/>
      <c r="G6" s="268"/>
      <c r="H6" s="268"/>
      <c r="I6" s="268"/>
      <c r="J6" s="268"/>
      <c r="K6" s="268"/>
      <c r="L6" s="268"/>
      <c r="M6" s="268"/>
    </row>
    <row r="7" spans="1:13" ht="18.75" customHeight="1">
      <c r="A7" s="268"/>
      <c r="B7" s="268"/>
      <c r="C7" s="268"/>
      <c r="D7" s="268"/>
      <c r="E7" s="268"/>
      <c r="F7" s="268"/>
      <c r="G7" s="268"/>
      <c r="H7" s="268"/>
      <c r="I7" s="268"/>
      <c r="J7" s="268"/>
      <c r="K7" s="268"/>
      <c r="L7" s="268"/>
      <c r="M7" s="268"/>
    </row>
    <row r="8" spans="1:13" ht="18.75" customHeight="1">
      <c r="A8" s="268"/>
      <c r="B8" s="268"/>
      <c r="C8" s="268"/>
      <c r="D8" s="268"/>
      <c r="E8" s="268"/>
      <c r="F8" s="268"/>
      <c r="G8" s="268"/>
      <c r="H8" s="268"/>
      <c r="I8" s="268"/>
      <c r="J8" s="268"/>
      <c r="K8" s="268"/>
      <c r="L8" s="268"/>
      <c r="M8" s="268"/>
    </row>
    <row r="9" spans="1:13" ht="18.75" customHeight="1">
      <c r="A9" s="268"/>
      <c r="B9" s="268"/>
      <c r="C9" s="268"/>
      <c r="D9" s="268"/>
      <c r="E9" s="268"/>
      <c r="F9" s="268"/>
      <c r="G9" s="268"/>
      <c r="H9" s="268"/>
      <c r="I9" s="268"/>
      <c r="J9" s="268"/>
      <c r="K9" s="268"/>
      <c r="L9" s="268"/>
      <c r="M9" s="268"/>
    </row>
    <row r="10" spans="1:13" ht="18.75" customHeight="1">
      <c r="A10" s="268"/>
      <c r="B10" s="268"/>
      <c r="C10" s="268"/>
      <c r="D10" s="268"/>
      <c r="E10" s="268"/>
      <c r="F10" s="268"/>
      <c r="G10" s="268"/>
      <c r="H10" s="268"/>
      <c r="I10" s="268"/>
      <c r="J10" s="268"/>
      <c r="K10" s="268"/>
      <c r="L10" s="268"/>
      <c r="M10" s="268"/>
    </row>
    <row r="11" spans="1:13" ht="18.75" customHeight="1">
      <c r="A11" s="268"/>
      <c r="B11" s="268"/>
      <c r="C11" s="268"/>
      <c r="D11" s="268"/>
      <c r="E11" s="268"/>
      <c r="F11" s="268"/>
      <c r="G11" s="268"/>
      <c r="H11" s="268"/>
      <c r="I11" s="268"/>
      <c r="J11" s="268"/>
      <c r="K11" s="268"/>
      <c r="L11" s="268"/>
      <c r="M11" s="268"/>
    </row>
    <row r="12" spans="1:13" ht="18.75" customHeight="1">
      <c r="A12" s="268"/>
      <c r="B12" s="268"/>
      <c r="C12" s="268"/>
      <c r="D12" s="268"/>
      <c r="E12" s="268"/>
      <c r="F12" s="268"/>
      <c r="G12" s="268"/>
      <c r="H12" s="268"/>
      <c r="I12" s="268"/>
      <c r="J12" s="268"/>
      <c r="K12" s="268"/>
      <c r="L12" s="268"/>
      <c r="M12" s="268"/>
    </row>
    <row r="13" spans="1:13" ht="18.75" customHeight="1">
      <c r="A13" s="268"/>
      <c r="B13" s="268"/>
      <c r="C13" s="268"/>
      <c r="D13" s="268"/>
      <c r="E13" s="268"/>
      <c r="F13" s="268"/>
      <c r="G13" s="268"/>
      <c r="H13" s="268"/>
      <c r="I13" s="268"/>
      <c r="J13" s="268"/>
      <c r="K13" s="268"/>
      <c r="L13" s="268"/>
      <c r="M13" s="268"/>
    </row>
    <row r="14" spans="1:13" ht="18.75" customHeight="1">
      <c r="A14" s="268"/>
      <c r="B14" s="268"/>
      <c r="C14" s="268"/>
      <c r="D14" s="268"/>
      <c r="E14" s="268"/>
      <c r="F14" s="268"/>
      <c r="G14" s="268"/>
      <c r="H14" s="268"/>
      <c r="I14" s="268"/>
      <c r="J14" s="268"/>
      <c r="K14" s="268"/>
      <c r="L14" s="268"/>
      <c r="M14" s="268"/>
    </row>
    <row r="15" spans="1:13" ht="18.75" customHeight="1">
      <c r="A15" s="268"/>
      <c r="B15" s="268"/>
      <c r="C15" s="268"/>
      <c r="D15" s="268"/>
      <c r="E15" s="268"/>
      <c r="F15" s="268"/>
      <c r="G15" s="268"/>
      <c r="H15" s="268"/>
      <c r="I15" s="268"/>
      <c r="J15" s="268"/>
      <c r="K15" s="268"/>
      <c r="L15" s="268"/>
      <c r="M15" s="268"/>
    </row>
    <row r="16" spans="1:13" ht="18.75" customHeight="1">
      <c r="A16" s="268"/>
      <c r="B16" s="268"/>
      <c r="C16" s="268"/>
      <c r="D16" s="268"/>
      <c r="E16" s="268"/>
      <c r="F16" s="268"/>
      <c r="G16" s="268"/>
      <c r="H16" s="268"/>
      <c r="I16" s="268"/>
      <c r="J16" s="268"/>
      <c r="K16" s="268"/>
      <c r="L16" s="268"/>
      <c r="M16" s="268"/>
    </row>
    <row r="17" spans="1:13" ht="18.75" customHeight="1">
      <c r="A17" s="268"/>
      <c r="B17" s="268"/>
      <c r="C17" s="268"/>
      <c r="D17" s="268"/>
      <c r="E17" s="268"/>
      <c r="F17" s="268"/>
      <c r="G17" s="268"/>
      <c r="H17" s="268"/>
      <c r="I17" s="268"/>
      <c r="J17" s="268"/>
      <c r="K17" s="268"/>
      <c r="L17" s="268"/>
      <c r="M17" s="268"/>
    </row>
    <row r="18" spans="1:13" ht="18.75" customHeight="1">
      <c r="A18" s="268"/>
      <c r="B18" s="268"/>
      <c r="C18" s="268"/>
      <c r="D18" s="268"/>
      <c r="E18" s="268"/>
      <c r="F18" s="268"/>
      <c r="G18" s="268"/>
      <c r="H18" s="268"/>
      <c r="I18" s="268"/>
      <c r="J18" s="268"/>
      <c r="K18" s="268"/>
      <c r="L18" s="268"/>
      <c r="M18" s="268"/>
    </row>
    <row r="19" spans="1:13" ht="18.75" customHeight="1">
      <c r="A19" s="268"/>
      <c r="B19" s="268"/>
      <c r="C19" s="268"/>
      <c r="D19" s="268"/>
      <c r="E19" s="268"/>
      <c r="F19" s="268"/>
      <c r="G19" s="268"/>
      <c r="H19" s="268"/>
      <c r="I19" s="268"/>
      <c r="J19" s="268"/>
      <c r="K19" s="268"/>
      <c r="L19" s="268"/>
      <c r="M19" s="268"/>
    </row>
    <row r="20" spans="1:13" ht="18.75" customHeight="1">
      <c r="A20" s="268"/>
      <c r="B20" s="268"/>
      <c r="C20" s="268"/>
      <c r="D20" s="268"/>
      <c r="E20" s="268"/>
      <c r="F20" s="268"/>
      <c r="G20" s="268"/>
      <c r="H20" s="268"/>
      <c r="I20" s="268"/>
      <c r="J20" s="268"/>
      <c r="K20" s="268"/>
      <c r="L20" s="268"/>
      <c r="M20" s="268"/>
    </row>
    <row r="21" spans="1:13" ht="18.75" customHeight="1">
      <c r="A21" s="268"/>
      <c r="B21" s="268"/>
      <c r="C21" s="268"/>
      <c r="D21" s="268"/>
      <c r="E21" s="268"/>
      <c r="F21" s="268"/>
      <c r="G21" s="268"/>
      <c r="H21" s="268"/>
      <c r="I21" s="268"/>
      <c r="J21" s="268"/>
      <c r="K21" s="268"/>
      <c r="L21" s="268"/>
      <c r="M21" s="268"/>
    </row>
    <row r="22" spans="1:13" s="272" customFormat="1" ht="18.75" customHeight="1">
      <c r="A22" s="276" t="s">
        <v>347</v>
      </c>
      <c r="B22" s="277"/>
      <c r="C22" s="277"/>
      <c r="D22" s="277"/>
      <c r="E22" s="277"/>
      <c r="F22" s="277"/>
      <c r="G22" s="277"/>
      <c r="H22" s="277"/>
      <c r="I22" s="277"/>
      <c r="J22" s="277"/>
      <c r="K22" s="277"/>
      <c r="L22" s="277"/>
      <c r="M22" s="277"/>
    </row>
    <row r="23" spans="1:13" s="272" customFormat="1" ht="18.75" customHeight="1">
      <c r="A23" s="278"/>
      <c r="B23" s="278"/>
      <c r="C23" s="278"/>
      <c r="D23" s="278"/>
      <c r="E23" s="278"/>
      <c r="F23" s="278"/>
      <c r="G23" s="278"/>
      <c r="H23" s="278"/>
      <c r="I23" s="278"/>
      <c r="J23" s="278"/>
      <c r="K23" s="278"/>
      <c r="L23" s="278"/>
      <c r="M23" s="278"/>
    </row>
    <row r="24" spans="1:13" s="272" customFormat="1" ht="18.75" customHeight="1">
      <c r="A24" s="278"/>
      <c r="B24" s="278"/>
      <c r="C24" s="278"/>
      <c r="D24" s="278"/>
      <c r="E24" s="278"/>
      <c r="F24" s="278"/>
      <c r="G24" s="278"/>
      <c r="H24" s="278"/>
      <c r="I24" s="278"/>
      <c r="J24" s="278"/>
      <c r="K24" s="278"/>
      <c r="L24" s="278"/>
      <c r="M24" s="278"/>
    </row>
    <row r="25" spans="1:13" s="272" customFormat="1" ht="18.75" customHeight="1">
      <c r="A25" s="278"/>
      <c r="B25" s="278"/>
      <c r="C25" s="278"/>
      <c r="D25" s="278"/>
      <c r="E25" s="278"/>
      <c r="F25" s="278"/>
      <c r="G25" s="278"/>
      <c r="H25" s="278"/>
      <c r="I25" s="278"/>
      <c r="J25" s="278"/>
      <c r="K25" s="278"/>
      <c r="L25" s="278"/>
      <c r="M25" s="278"/>
    </row>
    <row r="26" spans="1:13" s="272" customFormat="1" ht="18.75" customHeight="1">
      <c r="A26" s="278"/>
      <c r="B26" s="278"/>
      <c r="C26" s="278"/>
      <c r="D26" s="278"/>
      <c r="E26" s="278"/>
      <c r="F26" s="278"/>
      <c r="G26" s="278"/>
      <c r="H26" s="278"/>
      <c r="I26" s="278"/>
      <c r="J26" s="278"/>
      <c r="K26" s="278"/>
      <c r="L26" s="278"/>
      <c r="M26" s="278"/>
    </row>
    <row r="27" spans="1:13" s="272" customFormat="1" ht="18.75" customHeight="1">
      <c r="A27" s="278"/>
      <c r="B27" s="278"/>
      <c r="C27" s="278"/>
      <c r="D27" s="278"/>
      <c r="E27" s="278"/>
      <c r="F27" s="278"/>
      <c r="G27" s="278"/>
      <c r="H27" s="278"/>
      <c r="I27" s="278"/>
      <c r="J27" s="278"/>
      <c r="K27" s="278"/>
      <c r="L27" s="278"/>
      <c r="M27" s="278"/>
    </row>
    <row r="28" spans="1:13" s="272" customFormat="1" ht="18.75" customHeight="1">
      <c r="A28" s="278"/>
      <c r="B28" s="278"/>
      <c r="C28" s="278"/>
      <c r="D28" s="278"/>
      <c r="E28" s="278"/>
      <c r="F28" s="278"/>
      <c r="G28" s="278"/>
      <c r="H28" s="278"/>
      <c r="I28" s="278"/>
      <c r="J28" s="278"/>
      <c r="K28" s="278"/>
      <c r="L28" s="278"/>
      <c r="M28" s="278"/>
    </row>
    <row r="29" spans="1:13" s="272" customFormat="1" ht="18.75" customHeight="1">
      <c r="A29" s="278"/>
      <c r="B29" s="278"/>
      <c r="C29" s="278"/>
      <c r="D29" s="278"/>
      <c r="E29" s="278"/>
      <c r="F29" s="278"/>
      <c r="G29" s="278"/>
      <c r="H29" s="278"/>
      <c r="I29" s="278"/>
      <c r="J29" s="278"/>
      <c r="K29" s="278"/>
      <c r="L29" s="278"/>
      <c r="M29" s="278"/>
    </row>
    <row r="30" spans="1:13" s="272" customFormat="1" ht="18.75" customHeight="1">
      <c r="A30" s="278"/>
      <c r="B30" s="278"/>
      <c r="C30" s="278"/>
      <c r="D30" s="278"/>
      <c r="E30" s="278"/>
      <c r="F30" s="278"/>
      <c r="G30" s="278"/>
      <c r="H30" s="278"/>
      <c r="I30" s="278"/>
      <c r="J30" s="278"/>
      <c r="K30" s="278"/>
      <c r="L30" s="278"/>
      <c r="M30" s="278"/>
    </row>
    <row r="31" spans="1:13" s="272" customFormat="1" ht="18.75" customHeight="1">
      <c r="A31" s="278"/>
      <c r="B31" s="278"/>
      <c r="C31" s="278"/>
      <c r="D31" s="278"/>
      <c r="E31" s="278"/>
      <c r="F31" s="278"/>
      <c r="G31" s="278"/>
      <c r="H31" s="278"/>
      <c r="I31" s="278"/>
      <c r="J31" s="278"/>
      <c r="K31" s="278"/>
      <c r="L31" s="278"/>
      <c r="M31" s="278"/>
    </row>
    <row r="32" spans="1:13" s="272" customFormat="1" ht="18.75" customHeight="1">
      <c r="A32" s="278"/>
      <c r="B32" s="278"/>
      <c r="C32" s="278"/>
      <c r="D32" s="278"/>
      <c r="E32" s="278"/>
      <c r="F32" s="278"/>
      <c r="G32" s="278"/>
      <c r="H32" s="278"/>
      <c r="I32" s="278"/>
      <c r="J32" s="278"/>
      <c r="K32" s="278"/>
      <c r="L32" s="278"/>
      <c r="M32" s="278"/>
    </row>
    <row r="33" s="272" customFormat="1" ht="11.25"/>
    <row r="34" s="272" customFormat="1" ht="11.25"/>
    <row r="35" s="272" customFormat="1" ht="11.25"/>
    <row r="36" s="272" customFormat="1" ht="11.25"/>
    <row r="37" s="272" customFormat="1" ht="11.25"/>
    <row r="38" s="272" customFormat="1" ht="11.25"/>
    <row r="39" s="272" customFormat="1" ht="11.25"/>
    <row r="40" s="272" customFormat="1" ht="11.25"/>
    <row r="41" s="272" customFormat="1" ht="11.25"/>
    <row r="42" s="272" customFormat="1" ht="11.25"/>
    <row r="43" s="272" customFormat="1" ht="11.25"/>
  </sheetData>
  <sheetProtection/>
  <mergeCells count="2">
    <mergeCell ref="A2:M2"/>
    <mergeCell ref="A22:M22"/>
  </mergeCells>
  <printOptions/>
  <pageMargins left="0.43000000000000005" right="0.11999999999999998" top="1" bottom="1" header="0.51" footer="0.51"/>
  <pageSetup orientation="landscape" paperSize="9"/>
</worksheet>
</file>

<file path=xl/worksheets/sheet14.xml><?xml version="1.0" encoding="utf-8"?>
<worksheet xmlns="http://schemas.openxmlformats.org/spreadsheetml/2006/main" xmlns:r="http://schemas.openxmlformats.org/officeDocument/2006/relationships">
  <sheetPr>
    <tabColor rgb="FFFFC000"/>
    <pageSetUpPr fitToPage="1"/>
  </sheetPr>
  <dimension ref="A1:Q19"/>
  <sheetViews>
    <sheetView showGridLines="0" showZeros="0" workbookViewId="0" topLeftCell="A1">
      <selection activeCell="I20" sqref="I20"/>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4" width="9.16015625" style="0" customWidth="1"/>
    <col min="15" max="15" width="17.33203125" style="0" customWidth="1"/>
  </cols>
  <sheetData>
    <row r="1" ht="29.25" customHeight="1">
      <c r="A1" s="222" t="s">
        <v>39</v>
      </c>
    </row>
    <row r="2" spans="1:16" ht="23.25" customHeight="1">
      <c r="A2" s="260" t="s">
        <v>40</v>
      </c>
      <c r="B2" s="260"/>
      <c r="C2" s="260"/>
      <c r="D2" s="260"/>
      <c r="E2" s="260"/>
      <c r="F2" s="260"/>
      <c r="G2" s="260"/>
      <c r="H2" s="260"/>
      <c r="I2" s="260"/>
      <c r="J2" s="260"/>
      <c r="K2" s="260"/>
      <c r="L2" s="260"/>
      <c r="M2" s="260"/>
      <c r="N2" s="260"/>
      <c r="O2" s="260"/>
      <c r="P2" s="269"/>
    </row>
    <row r="3" ht="26.25" customHeight="1">
      <c r="P3" s="270" t="s">
        <v>62</v>
      </c>
    </row>
    <row r="4" spans="1:16" ht="30" customHeight="1">
      <c r="A4" s="229" t="s">
        <v>348</v>
      </c>
      <c r="B4" s="229"/>
      <c r="C4" s="229"/>
      <c r="D4" s="229" t="s">
        <v>153</v>
      </c>
      <c r="E4" s="261" t="s">
        <v>349</v>
      </c>
      <c r="F4" s="229" t="s">
        <v>350</v>
      </c>
      <c r="G4" s="262" t="s">
        <v>351</v>
      </c>
      <c r="H4" s="263" t="s">
        <v>352</v>
      </c>
      <c r="I4" s="229" t="s">
        <v>353</v>
      </c>
      <c r="J4" s="229" t="s">
        <v>354</v>
      </c>
      <c r="K4" s="229"/>
      <c r="L4" s="229" t="s">
        <v>355</v>
      </c>
      <c r="M4" s="229"/>
      <c r="N4" s="243" t="s">
        <v>356</v>
      </c>
      <c r="O4" s="229" t="s">
        <v>357</v>
      </c>
      <c r="P4" s="224" t="s">
        <v>358</v>
      </c>
    </row>
    <row r="5" spans="1:16" ht="18" customHeight="1">
      <c r="A5" s="264" t="s">
        <v>359</v>
      </c>
      <c r="B5" s="264" t="s">
        <v>360</v>
      </c>
      <c r="C5" s="264" t="s">
        <v>361</v>
      </c>
      <c r="D5" s="229"/>
      <c r="E5" s="261"/>
      <c r="F5" s="229"/>
      <c r="G5" s="265"/>
      <c r="H5" s="263"/>
      <c r="I5" s="229"/>
      <c r="J5" s="229" t="s">
        <v>359</v>
      </c>
      <c r="K5" s="229" t="s">
        <v>360</v>
      </c>
      <c r="L5" s="229" t="s">
        <v>359</v>
      </c>
      <c r="M5" s="229" t="s">
        <v>360</v>
      </c>
      <c r="N5" s="246"/>
      <c r="O5" s="229"/>
      <c r="P5" s="224"/>
    </row>
    <row r="6" spans="1:16" ht="12.75" customHeight="1">
      <c r="A6" s="266" t="s">
        <v>168</v>
      </c>
      <c r="B6" s="266" t="s">
        <v>168</v>
      </c>
      <c r="C6" s="266" t="s">
        <v>168</v>
      </c>
      <c r="D6" s="266" t="s">
        <v>168</v>
      </c>
      <c r="E6" s="266" t="s">
        <v>168</v>
      </c>
      <c r="F6" s="267" t="s">
        <v>168</v>
      </c>
      <c r="G6" s="266" t="s">
        <v>168</v>
      </c>
      <c r="H6" s="266" t="s">
        <v>168</v>
      </c>
      <c r="I6" s="266" t="s">
        <v>168</v>
      </c>
      <c r="J6" s="266" t="s">
        <v>168</v>
      </c>
      <c r="K6" s="266" t="s">
        <v>168</v>
      </c>
      <c r="L6" s="266" t="s">
        <v>168</v>
      </c>
      <c r="M6" s="266" t="s">
        <v>168</v>
      </c>
      <c r="N6" s="266" t="s">
        <v>168</v>
      </c>
      <c r="O6" s="266" t="s">
        <v>168</v>
      </c>
      <c r="P6" s="266" t="s">
        <v>168</v>
      </c>
    </row>
    <row r="7" spans="1:16" ht="12.75" customHeight="1">
      <c r="A7" s="240"/>
      <c r="B7" s="240"/>
      <c r="C7" s="240"/>
      <c r="D7" s="240"/>
      <c r="E7" s="240"/>
      <c r="F7" s="240"/>
      <c r="G7" s="240"/>
      <c r="H7" s="240"/>
      <c r="I7" s="240"/>
      <c r="J7" s="240"/>
      <c r="K7" s="240"/>
      <c r="L7" s="240"/>
      <c r="M7" s="240"/>
      <c r="N7" s="240"/>
      <c r="O7" s="240"/>
      <c r="P7" s="240"/>
    </row>
    <row r="8" spans="1:16" ht="12.75" customHeight="1">
      <c r="A8" s="240"/>
      <c r="B8" s="240"/>
      <c r="C8" s="240"/>
      <c r="D8" s="240"/>
      <c r="E8" s="240"/>
      <c r="F8" s="268"/>
      <c r="G8" s="268"/>
      <c r="H8" s="268"/>
      <c r="I8" s="240"/>
      <c r="J8" s="240"/>
      <c r="K8" s="240"/>
      <c r="L8" s="240"/>
      <c r="M8" s="240"/>
      <c r="N8" s="240"/>
      <c r="O8" s="240"/>
      <c r="P8" s="240"/>
    </row>
    <row r="9" spans="1:17" ht="12.75" customHeight="1">
      <c r="A9" s="240"/>
      <c r="B9" s="240"/>
      <c r="C9" s="240"/>
      <c r="D9" s="240"/>
      <c r="E9" s="268"/>
      <c r="F9" s="268"/>
      <c r="G9" s="268"/>
      <c r="H9" s="268"/>
      <c r="I9" s="240"/>
      <c r="J9" s="240"/>
      <c r="K9" s="240"/>
      <c r="L9" s="240"/>
      <c r="M9" s="240"/>
      <c r="N9" s="240"/>
      <c r="O9" s="240"/>
      <c r="P9" s="268"/>
      <c r="Q9" s="222"/>
    </row>
    <row r="10" spans="1:17" ht="12.75" customHeight="1">
      <c r="A10" s="240"/>
      <c r="B10" s="240"/>
      <c r="C10" s="240"/>
      <c r="D10" s="240"/>
      <c r="E10" s="268"/>
      <c r="F10" s="268"/>
      <c r="G10" s="268"/>
      <c r="H10" s="268"/>
      <c r="I10" s="240"/>
      <c r="J10" s="240"/>
      <c r="K10" s="240"/>
      <c r="L10" s="240"/>
      <c r="M10" s="240"/>
      <c r="N10" s="240"/>
      <c r="O10" s="240"/>
      <c r="P10" s="268"/>
      <c r="Q10" s="222"/>
    </row>
    <row r="11" spans="1:17" ht="12.75" customHeight="1">
      <c r="A11" s="240"/>
      <c r="B11" s="240"/>
      <c r="C11" s="240"/>
      <c r="D11" s="240"/>
      <c r="E11" s="268"/>
      <c r="F11" s="268"/>
      <c r="G11" s="268"/>
      <c r="H11" s="240"/>
      <c r="I11" s="240"/>
      <c r="J11" s="240"/>
      <c r="K11" s="240"/>
      <c r="L11" s="240"/>
      <c r="M11" s="240"/>
      <c r="N11" s="240"/>
      <c r="O11" s="240"/>
      <c r="P11" s="268"/>
      <c r="Q11" s="222"/>
    </row>
    <row r="12" spans="1:17" ht="12.75" customHeight="1">
      <c r="A12" s="240"/>
      <c r="B12" s="240"/>
      <c r="C12" s="240"/>
      <c r="D12" s="240"/>
      <c r="E12" s="268"/>
      <c r="F12" s="268"/>
      <c r="G12" s="268"/>
      <c r="H12" s="240"/>
      <c r="I12" s="240"/>
      <c r="J12" s="240"/>
      <c r="K12" s="240"/>
      <c r="L12" s="240"/>
      <c r="M12" s="240"/>
      <c r="N12" s="240"/>
      <c r="O12" s="240"/>
      <c r="P12" s="268"/>
      <c r="Q12" s="222"/>
    </row>
    <row r="13" spans="1:16" ht="12.75" customHeight="1">
      <c r="A13" s="268"/>
      <c r="B13" s="240"/>
      <c r="C13" s="240"/>
      <c r="D13" s="240"/>
      <c r="E13" s="268"/>
      <c r="F13" s="268"/>
      <c r="G13" s="268"/>
      <c r="H13" s="240"/>
      <c r="I13" s="240"/>
      <c r="J13" s="240"/>
      <c r="K13" s="240"/>
      <c r="L13" s="240"/>
      <c r="M13" s="240"/>
      <c r="N13" s="240"/>
      <c r="O13" s="240"/>
      <c r="P13" s="240"/>
    </row>
    <row r="14" spans="1:16" ht="12.75" customHeight="1">
      <c r="A14" s="268"/>
      <c r="B14" s="268"/>
      <c r="C14" s="240"/>
      <c r="D14" s="240"/>
      <c r="E14" s="268"/>
      <c r="F14" s="268"/>
      <c r="G14" s="268"/>
      <c r="H14" s="240"/>
      <c r="I14" s="240"/>
      <c r="J14" s="240"/>
      <c r="K14" s="240"/>
      <c r="L14" s="240"/>
      <c r="M14" s="240"/>
      <c r="N14" s="240"/>
      <c r="O14" s="240"/>
      <c r="P14" s="240"/>
    </row>
    <row r="15" spans="3:15" ht="12.75" customHeight="1">
      <c r="C15" s="222"/>
      <c r="D15" s="222"/>
      <c r="H15" s="222"/>
      <c r="J15" s="222"/>
      <c r="O15" s="222"/>
    </row>
    <row r="16" ht="12.75" customHeight="1">
      <c r="O16" s="222"/>
    </row>
    <row r="17" ht="12.75" customHeight="1">
      <c r="O17" s="222"/>
    </row>
    <row r="18" ht="12.75" customHeight="1">
      <c r="O18" s="222"/>
    </row>
    <row r="19" ht="12.75" customHeight="1">
      <c r="O19" s="222"/>
    </row>
  </sheetData>
  <sheetProtection/>
  <mergeCells count="1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9" right="0.59" top="0.7900000000000001" bottom="0.7900000000000001" header="0.5" footer="0.5"/>
  <pageSetup fitToHeight="1000" fitToWidth="1" orientation="landscape" paperSize="9" scale="85"/>
</worksheet>
</file>

<file path=xl/worksheets/sheet15.xml><?xml version="1.0" encoding="utf-8"?>
<worksheet xmlns="http://schemas.openxmlformats.org/spreadsheetml/2006/main" xmlns:r="http://schemas.openxmlformats.org/officeDocument/2006/relationships">
  <sheetPr>
    <pageSetUpPr fitToPage="1"/>
  </sheetPr>
  <dimension ref="A1:AC24"/>
  <sheetViews>
    <sheetView showGridLines="0" showZeros="0" workbookViewId="0" topLeftCell="A1">
      <selection activeCell="A10" sqref="A10:A14"/>
    </sheetView>
  </sheetViews>
  <sheetFormatPr defaultColWidth="9.16015625" defaultRowHeight="12.75" customHeight="1"/>
  <cols>
    <col min="1" max="1" width="11.66015625" style="5" customWidth="1"/>
    <col min="2" max="2" width="40.16015625" style="5" customWidth="1"/>
    <col min="3" max="3" width="6.16015625" style="5" customWidth="1"/>
    <col min="4" max="4" width="8.5" style="5" customWidth="1"/>
    <col min="5" max="6" width="11.83203125" style="5" customWidth="1"/>
    <col min="7" max="7" width="4.83203125" style="5" customWidth="1"/>
    <col min="8" max="9" width="11.83203125" style="5" customWidth="1"/>
    <col min="10" max="11" width="6.83203125" style="5" customWidth="1"/>
    <col min="12" max="12" width="5.83203125" style="5" customWidth="1"/>
    <col min="13" max="13" width="6.5" style="5" customWidth="1"/>
    <col min="14" max="18" width="9.16015625" style="5" customWidth="1"/>
    <col min="19" max="19" width="6.83203125" style="5" customWidth="1"/>
    <col min="20" max="16384" width="9.16015625" style="5" customWidth="1"/>
  </cols>
  <sheetData>
    <row r="1" ht="30" customHeight="1">
      <c r="A1" s="222" t="s">
        <v>42</v>
      </c>
    </row>
    <row r="2" spans="1:29" ht="28.5" customHeight="1">
      <c r="A2" s="223" t="s">
        <v>43</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row>
    <row r="3" ht="22.5" customHeight="1">
      <c r="AC3" s="259" t="s">
        <v>62</v>
      </c>
    </row>
    <row r="4" spans="1:29" ht="17.25" customHeight="1">
      <c r="A4" s="224" t="s">
        <v>153</v>
      </c>
      <c r="B4" s="224" t="s">
        <v>154</v>
      </c>
      <c r="C4" s="225" t="s">
        <v>362</v>
      </c>
      <c r="D4" s="226"/>
      <c r="E4" s="226"/>
      <c r="F4" s="226"/>
      <c r="G4" s="226"/>
      <c r="H4" s="226"/>
      <c r="I4" s="226"/>
      <c r="J4" s="226"/>
      <c r="K4" s="241"/>
      <c r="L4" s="242" t="s">
        <v>363</v>
      </c>
      <c r="M4" s="242"/>
      <c r="N4" s="242"/>
      <c r="O4" s="242"/>
      <c r="P4" s="242"/>
      <c r="Q4" s="242"/>
      <c r="R4" s="242"/>
      <c r="S4" s="242"/>
      <c r="T4" s="242"/>
      <c r="U4" s="250" t="s">
        <v>364</v>
      </c>
      <c r="V4" s="226"/>
      <c r="W4" s="226"/>
      <c r="X4" s="226"/>
      <c r="Y4" s="226"/>
      <c r="Z4" s="226"/>
      <c r="AA4" s="226"/>
      <c r="AB4" s="226"/>
      <c r="AC4" s="241"/>
    </row>
    <row r="5" spans="1:29" ht="17.25" customHeight="1">
      <c r="A5" s="224"/>
      <c r="B5" s="224"/>
      <c r="C5" s="227" t="s">
        <v>157</v>
      </c>
      <c r="D5" s="225" t="s">
        <v>365</v>
      </c>
      <c r="E5" s="226"/>
      <c r="F5" s="226"/>
      <c r="G5" s="226"/>
      <c r="H5" s="226"/>
      <c r="I5" s="241"/>
      <c r="J5" s="243" t="s">
        <v>366</v>
      </c>
      <c r="K5" s="243" t="s">
        <v>367</v>
      </c>
      <c r="L5" s="244" t="s">
        <v>157</v>
      </c>
      <c r="M5" s="242" t="s">
        <v>365</v>
      </c>
      <c r="N5" s="242"/>
      <c r="O5" s="242"/>
      <c r="P5" s="242"/>
      <c r="Q5" s="242"/>
      <c r="R5" s="242"/>
      <c r="S5" s="242" t="s">
        <v>366</v>
      </c>
      <c r="T5" s="242" t="s">
        <v>367</v>
      </c>
      <c r="U5" s="251" t="s">
        <v>157</v>
      </c>
      <c r="V5" s="225" t="s">
        <v>365</v>
      </c>
      <c r="W5" s="226"/>
      <c r="X5" s="226"/>
      <c r="Y5" s="226"/>
      <c r="Z5" s="226"/>
      <c r="AA5" s="241"/>
      <c r="AB5" s="243" t="s">
        <v>366</v>
      </c>
      <c r="AC5" s="243" t="s">
        <v>367</v>
      </c>
    </row>
    <row r="6" spans="1:29" ht="23.25" customHeight="1">
      <c r="A6" s="224"/>
      <c r="B6" s="224"/>
      <c r="C6" s="228"/>
      <c r="D6" s="229" t="s">
        <v>166</v>
      </c>
      <c r="E6" s="229" t="s">
        <v>368</v>
      </c>
      <c r="F6" s="229" t="s">
        <v>369</v>
      </c>
      <c r="G6" s="229" t="s">
        <v>370</v>
      </c>
      <c r="H6" s="229"/>
      <c r="I6" s="229"/>
      <c r="J6" s="245"/>
      <c r="K6" s="245"/>
      <c r="L6" s="244"/>
      <c r="M6" s="229" t="s">
        <v>166</v>
      </c>
      <c r="N6" s="229" t="s">
        <v>368</v>
      </c>
      <c r="O6" s="229" t="s">
        <v>369</v>
      </c>
      <c r="P6" s="229" t="s">
        <v>370</v>
      </c>
      <c r="Q6" s="229"/>
      <c r="R6" s="229"/>
      <c r="S6" s="242"/>
      <c r="T6" s="242"/>
      <c r="U6" s="252"/>
      <c r="V6" s="229" t="s">
        <v>166</v>
      </c>
      <c r="W6" s="229" t="s">
        <v>368</v>
      </c>
      <c r="X6" s="229" t="s">
        <v>369</v>
      </c>
      <c r="Y6" s="229" t="s">
        <v>370</v>
      </c>
      <c r="Z6" s="229"/>
      <c r="AA6" s="229"/>
      <c r="AB6" s="245"/>
      <c r="AC6" s="245"/>
    </row>
    <row r="7" spans="1:29" ht="26.25" customHeight="1">
      <c r="A7" s="224"/>
      <c r="B7" s="224"/>
      <c r="C7" s="230"/>
      <c r="D7" s="229"/>
      <c r="E7" s="229"/>
      <c r="F7" s="229"/>
      <c r="G7" s="231" t="s">
        <v>166</v>
      </c>
      <c r="H7" s="231" t="s">
        <v>371</v>
      </c>
      <c r="I7" s="231" t="s">
        <v>372</v>
      </c>
      <c r="J7" s="246"/>
      <c r="K7" s="246"/>
      <c r="L7" s="244"/>
      <c r="M7" s="229"/>
      <c r="N7" s="229"/>
      <c r="O7" s="229"/>
      <c r="P7" s="231" t="s">
        <v>166</v>
      </c>
      <c r="Q7" s="231" t="s">
        <v>371</v>
      </c>
      <c r="R7" s="231" t="s">
        <v>372</v>
      </c>
      <c r="S7" s="242"/>
      <c r="T7" s="242"/>
      <c r="U7" s="253"/>
      <c r="V7" s="229"/>
      <c r="W7" s="229"/>
      <c r="X7" s="229"/>
      <c r="Y7" s="231" t="s">
        <v>166</v>
      </c>
      <c r="Z7" s="231" t="s">
        <v>371</v>
      </c>
      <c r="AA7" s="231" t="s">
        <v>372</v>
      </c>
      <c r="AB7" s="246"/>
      <c r="AC7" s="246"/>
    </row>
    <row r="8" spans="1:29" ht="17.25" customHeight="1">
      <c r="A8" s="232" t="s">
        <v>168</v>
      </c>
      <c r="B8" s="232" t="s">
        <v>168</v>
      </c>
      <c r="C8" s="232">
        <v>1</v>
      </c>
      <c r="D8" s="233">
        <v>2</v>
      </c>
      <c r="E8" s="233">
        <v>3</v>
      </c>
      <c r="F8" s="233">
        <v>4</v>
      </c>
      <c r="G8" s="232">
        <v>5</v>
      </c>
      <c r="H8" s="232">
        <v>6</v>
      </c>
      <c r="I8" s="232">
        <v>7</v>
      </c>
      <c r="J8" s="232">
        <v>8</v>
      </c>
      <c r="K8" s="232">
        <v>9</v>
      </c>
      <c r="L8" s="247">
        <v>10</v>
      </c>
      <c r="M8" s="247">
        <v>11</v>
      </c>
      <c r="N8" s="247">
        <v>12</v>
      </c>
      <c r="O8" s="247">
        <v>13</v>
      </c>
      <c r="P8" s="247">
        <v>14</v>
      </c>
      <c r="Q8" s="247">
        <v>15</v>
      </c>
      <c r="R8" s="247">
        <v>16</v>
      </c>
      <c r="S8" s="247">
        <v>17</v>
      </c>
      <c r="T8" s="247">
        <v>18</v>
      </c>
      <c r="U8" s="254" t="s">
        <v>373</v>
      </c>
      <c r="V8" s="232" t="s">
        <v>374</v>
      </c>
      <c r="W8" s="232" t="s">
        <v>375</v>
      </c>
      <c r="X8" s="232" t="s">
        <v>376</v>
      </c>
      <c r="Y8" s="232" t="s">
        <v>377</v>
      </c>
      <c r="Z8" s="232" t="s">
        <v>378</v>
      </c>
      <c r="AA8" s="232" t="s">
        <v>379</v>
      </c>
      <c r="AB8" s="232" t="s">
        <v>380</v>
      </c>
      <c r="AC8" s="232" t="s">
        <v>381</v>
      </c>
    </row>
    <row r="9" spans="1:29" ht="17.25" customHeight="1">
      <c r="A9" s="234">
        <v>503</v>
      </c>
      <c r="B9" s="235" t="s">
        <v>169</v>
      </c>
      <c r="C9" s="236">
        <v>70.7</v>
      </c>
      <c r="D9" s="236">
        <v>57.7</v>
      </c>
      <c r="E9" s="236"/>
      <c r="F9" s="236">
        <v>8</v>
      </c>
      <c r="G9" s="236">
        <v>49.7</v>
      </c>
      <c r="H9" s="236"/>
      <c r="I9" s="236">
        <v>49.7</v>
      </c>
      <c r="J9" s="236"/>
      <c r="K9" s="236">
        <v>13</v>
      </c>
      <c r="L9" s="248">
        <v>58.3</v>
      </c>
      <c r="M9" s="248">
        <v>50.5</v>
      </c>
      <c r="N9" s="248"/>
      <c r="O9" s="248"/>
      <c r="P9" s="248">
        <v>50.5</v>
      </c>
      <c r="Q9" s="248"/>
      <c r="R9" s="249">
        <v>50.5</v>
      </c>
      <c r="S9" s="248"/>
      <c r="T9" s="248">
        <v>7.8</v>
      </c>
      <c r="U9" s="255">
        <v>-4.4</v>
      </c>
      <c r="V9" s="256">
        <v>0.8</v>
      </c>
      <c r="W9" s="256"/>
      <c r="X9" s="256"/>
      <c r="Y9" s="256">
        <v>0.8</v>
      </c>
      <c r="Z9" s="256"/>
      <c r="AA9" s="256">
        <v>0.8</v>
      </c>
      <c r="AB9" s="256"/>
      <c r="AC9" s="256">
        <v>-5.2</v>
      </c>
    </row>
    <row r="10" spans="1:29" ht="12.75" customHeight="1">
      <c r="A10" s="237">
        <v>503001</v>
      </c>
      <c r="B10" s="12" t="s">
        <v>170</v>
      </c>
      <c r="C10" s="238">
        <v>8</v>
      </c>
      <c r="D10" s="238">
        <v>8</v>
      </c>
      <c r="E10" s="238"/>
      <c r="F10" s="238">
        <v>8</v>
      </c>
      <c r="G10" s="238"/>
      <c r="H10" s="238"/>
      <c r="I10" s="238"/>
      <c r="J10" s="238"/>
      <c r="K10" s="238"/>
      <c r="L10" s="249"/>
      <c r="M10" s="249"/>
      <c r="N10" s="249"/>
      <c r="O10" s="249"/>
      <c r="P10" s="249"/>
      <c r="Q10" s="249"/>
      <c r="R10" s="249"/>
      <c r="S10" s="249"/>
      <c r="T10" s="249"/>
      <c r="U10" s="249"/>
      <c r="V10" s="249"/>
      <c r="W10" s="249"/>
      <c r="X10" s="249"/>
      <c r="Y10" s="249"/>
      <c r="Z10" s="249"/>
      <c r="AA10" s="249"/>
      <c r="AB10" s="249"/>
      <c r="AC10" s="249"/>
    </row>
    <row r="11" spans="1:29" ht="12.75" customHeight="1">
      <c r="A11" s="237">
        <v>503002</v>
      </c>
      <c r="B11" s="12" t="s">
        <v>171</v>
      </c>
      <c r="C11" s="236">
        <v>19</v>
      </c>
      <c r="D11" s="236">
        <v>15</v>
      </c>
      <c r="E11" s="236"/>
      <c r="F11" s="236"/>
      <c r="G11" s="236">
        <v>15</v>
      </c>
      <c r="H11" s="236"/>
      <c r="I11" s="236">
        <v>15</v>
      </c>
      <c r="J11" s="236"/>
      <c r="K11" s="236">
        <v>4</v>
      </c>
      <c r="L11" s="249">
        <v>10.8</v>
      </c>
      <c r="M11" s="249">
        <v>8</v>
      </c>
      <c r="N11" s="249"/>
      <c r="O11" s="249"/>
      <c r="P11" s="249">
        <v>8</v>
      </c>
      <c r="Q11" s="249"/>
      <c r="R11" s="249">
        <v>8</v>
      </c>
      <c r="S11" s="249"/>
      <c r="T11" s="249">
        <v>2.8</v>
      </c>
      <c r="U11" s="257">
        <v>-8.2</v>
      </c>
      <c r="V11" s="249">
        <v>-7</v>
      </c>
      <c r="W11" s="249"/>
      <c r="X11" s="249"/>
      <c r="Y11" s="249">
        <v>-7</v>
      </c>
      <c r="Z11" s="249"/>
      <c r="AA11" s="249">
        <v>-7</v>
      </c>
      <c r="AB11" s="249"/>
      <c r="AC11" s="249">
        <v>-1.2</v>
      </c>
    </row>
    <row r="12" spans="1:29" ht="12.75" customHeight="1">
      <c r="A12" s="237">
        <v>503003</v>
      </c>
      <c r="B12" s="12" t="s">
        <v>172</v>
      </c>
      <c r="C12" s="236">
        <v>4</v>
      </c>
      <c r="D12" s="236">
        <v>4</v>
      </c>
      <c r="E12" s="236"/>
      <c r="F12" s="236"/>
      <c r="G12" s="236">
        <v>4</v>
      </c>
      <c r="H12" s="236"/>
      <c r="I12" s="236">
        <v>4</v>
      </c>
      <c r="J12" s="236"/>
      <c r="K12" s="236"/>
      <c r="L12" s="249">
        <v>4</v>
      </c>
      <c r="M12" s="249">
        <v>4</v>
      </c>
      <c r="N12" s="249"/>
      <c r="O12" s="249"/>
      <c r="P12" s="249">
        <v>4</v>
      </c>
      <c r="Q12" s="249"/>
      <c r="R12" s="249">
        <v>4</v>
      </c>
      <c r="S12" s="249"/>
      <c r="T12" s="249"/>
      <c r="U12" s="257"/>
      <c r="V12" s="249"/>
      <c r="W12" s="249"/>
      <c r="X12" s="249"/>
      <c r="Y12" s="249"/>
      <c r="Z12" s="249"/>
      <c r="AA12" s="249"/>
      <c r="AB12" s="249"/>
      <c r="AC12" s="249"/>
    </row>
    <row r="13" spans="1:29" ht="12.75" customHeight="1">
      <c r="A13" s="237">
        <v>503004</v>
      </c>
      <c r="B13" s="12" t="s">
        <v>173</v>
      </c>
      <c r="C13" s="236">
        <v>4</v>
      </c>
      <c r="D13" s="236">
        <v>4</v>
      </c>
      <c r="E13" s="236"/>
      <c r="F13" s="236"/>
      <c r="G13" s="236">
        <v>4</v>
      </c>
      <c r="H13" s="236"/>
      <c r="I13" s="236">
        <v>4</v>
      </c>
      <c r="J13" s="236"/>
      <c r="K13" s="236"/>
      <c r="L13" s="249">
        <v>4</v>
      </c>
      <c r="M13" s="249">
        <v>4</v>
      </c>
      <c r="N13" s="249"/>
      <c r="O13" s="249"/>
      <c r="P13" s="249">
        <v>4</v>
      </c>
      <c r="Q13" s="249"/>
      <c r="R13" s="249">
        <v>4</v>
      </c>
      <c r="S13" s="249"/>
      <c r="T13" s="249"/>
      <c r="U13" s="257"/>
      <c r="V13" s="249"/>
      <c r="W13" s="249"/>
      <c r="X13" s="249"/>
      <c r="Y13" s="249"/>
      <c r="Z13" s="249"/>
      <c r="AA13" s="249"/>
      <c r="AB13" s="249"/>
      <c r="AC13" s="249"/>
    </row>
    <row r="14" spans="1:29" ht="12.75" customHeight="1">
      <c r="A14" s="237">
        <v>503005</v>
      </c>
      <c r="B14" s="12" t="s">
        <v>174</v>
      </c>
      <c r="C14" s="236"/>
      <c r="D14" s="236"/>
      <c r="E14" s="236"/>
      <c r="F14" s="236"/>
      <c r="G14" s="236"/>
      <c r="H14" s="236"/>
      <c r="I14" s="236"/>
      <c r="J14" s="236"/>
      <c r="K14" s="236"/>
      <c r="L14" s="249"/>
      <c r="M14" s="249"/>
      <c r="N14" s="249"/>
      <c r="O14" s="249"/>
      <c r="P14" s="249"/>
      <c r="Q14" s="249"/>
      <c r="R14" s="249"/>
      <c r="S14" s="249"/>
      <c r="T14" s="249"/>
      <c r="U14" s="257"/>
      <c r="V14" s="249"/>
      <c r="W14" s="249"/>
      <c r="X14" s="249"/>
      <c r="Y14" s="249"/>
      <c r="Z14" s="249"/>
      <c r="AA14" s="249"/>
      <c r="AB14" s="249"/>
      <c r="AC14" s="249"/>
    </row>
    <row r="15" spans="1:29" ht="12.75" customHeight="1">
      <c r="A15" s="237">
        <v>503006</v>
      </c>
      <c r="B15" s="12" t="s">
        <v>175</v>
      </c>
      <c r="C15" s="238"/>
      <c r="D15" s="238"/>
      <c r="E15" s="238"/>
      <c r="F15" s="238"/>
      <c r="G15" s="238"/>
      <c r="H15" s="238"/>
      <c r="I15" s="238"/>
      <c r="J15" s="238"/>
      <c r="K15" s="238"/>
      <c r="L15" s="249"/>
      <c r="M15" s="249"/>
      <c r="N15" s="249"/>
      <c r="O15" s="249"/>
      <c r="P15" s="249"/>
      <c r="Q15" s="249"/>
      <c r="R15" s="249"/>
      <c r="S15" s="249"/>
      <c r="T15" s="249"/>
      <c r="U15" s="249"/>
      <c r="V15" s="249"/>
      <c r="W15" s="249"/>
      <c r="X15" s="249"/>
      <c r="Y15" s="249"/>
      <c r="Z15" s="249"/>
      <c r="AA15" s="249"/>
      <c r="AB15" s="249"/>
      <c r="AC15" s="249"/>
    </row>
    <row r="16" spans="1:29" ht="12.75" customHeight="1">
      <c r="A16" s="237">
        <v>503007</v>
      </c>
      <c r="B16" s="12" t="s">
        <v>176</v>
      </c>
      <c r="C16" s="236"/>
      <c r="D16" s="236"/>
      <c r="E16" s="236"/>
      <c r="F16" s="236"/>
      <c r="G16" s="236"/>
      <c r="H16" s="236"/>
      <c r="I16" s="236"/>
      <c r="J16" s="236"/>
      <c r="K16" s="236"/>
      <c r="L16" s="249">
        <v>1.5</v>
      </c>
      <c r="M16" s="249">
        <v>1.5</v>
      </c>
      <c r="N16" s="249"/>
      <c r="O16" s="249"/>
      <c r="P16" s="249">
        <v>1.5</v>
      </c>
      <c r="Q16" s="249"/>
      <c r="R16" s="249">
        <v>1.5</v>
      </c>
      <c r="S16" s="249"/>
      <c r="T16" s="249"/>
      <c r="U16" s="258">
        <v>1.5</v>
      </c>
      <c r="V16" s="249">
        <v>1.5</v>
      </c>
      <c r="W16" s="249"/>
      <c r="X16" s="249"/>
      <c r="Y16" s="249">
        <v>1.5</v>
      </c>
      <c r="Z16" s="249"/>
      <c r="AA16" s="249">
        <v>1.5</v>
      </c>
      <c r="AB16" s="249"/>
      <c r="AC16" s="249"/>
    </row>
    <row r="17" spans="1:29" ht="12.75" customHeight="1">
      <c r="A17" s="237">
        <v>503008</v>
      </c>
      <c r="B17" s="12" t="s">
        <v>177</v>
      </c>
      <c r="C17" s="238"/>
      <c r="D17" s="238"/>
      <c r="E17" s="238"/>
      <c r="F17" s="238"/>
      <c r="G17" s="238"/>
      <c r="H17" s="238"/>
      <c r="I17" s="238"/>
      <c r="J17" s="238"/>
      <c r="K17" s="238"/>
      <c r="L17" s="249"/>
      <c r="M17" s="249"/>
      <c r="N17" s="249"/>
      <c r="O17" s="249"/>
      <c r="P17" s="249"/>
      <c r="Q17" s="249"/>
      <c r="R17" s="249"/>
      <c r="S17" s="249"/>
      <c r="T17" s="249"/>
      <c r="U17" s="249"/>
      <c r="V17" s="249"/>
      <c r="W17" s="249"/>
      <c r="X17" s="249"/>
      <c r="Y17" s="249"/>
      <c r="Z17" s="249"/>
      <c r="AA17" s="249"/>
      <c r="AB17" s="249"/>
      <c r="AC17" s="249"/>
    </row>
    <row r="18" spans="1:29" ht="12.75" customHeight="1">
      <c r="A18" s="237">
        <v>503009</v>
      </c>
      <c r="B18" s="12" t="s">
        <v>178</v>
      </c>
      <c r="C18" s="238">
        <v>6.7</v>
      </c>
      <c r="D18" s="238">
        <v>5.7</v>
      </c>
      <c r="E18" s="238"/>
      <c r="F18" s="238"/>
      <c r="G18" s="238">
        <v>5.7</v>
      </c>
      <c r="H18" s="238"/>
      <c r="I18" s="238">
        <v>5.7</v>
      </c>
      <c r="J18" s="238"/>
      <c r="K18" s="238">
        <v>1</v>
      </c>
      <c r="L18" s="249">
        <v>13</v>
      </c>
      <c r="M18" s="249">
        <v>11</v>
      </c>
      <c r="N18" s="249"/>
      <c r="O18" s="249"/>
      <c r="P18" s="249">
        <v>11</v>
      </c>
      <c r="Q18" s="249"/>
      <c r="R18" s="249">
        <v>11</v>
      </c>
      <c r="S18" s="249"/>
      <c r="T18" s="249">
        <v>2</v>
      </c>
      <c r="U18" s="258">
        <v>6.3</v>
      </c>
      <c r="V18" s="249">
        <v>5.3</v>
      </c>
      <c r="W18" s="238"/>
      <c r="X18" s="249"/>
      <c r="Y18" s="249">
        <v>5.3</v>
      </c>
      <c r="Z18" s="249"/>
      <c r="AA18" s="249">
        <v>5.3</v>
      </c>
      <c r="AB18" s="249"/>
      <c r="AC18" s="249">
        <v>1</v>
      </c>
    </row>
    <row r="19" spans="1:29" ht="12.75" customHeight="1">
      <c r="A19" s="237">
        <v>503010</v>
      </c>
      <c r="B19" s="12" t="s">
        <v>179</v>
      </c>
      <c r="C19" s="238">
        <v>6</v>
      </c>
      <c r="D19" s="238">
        <v>6</v>
      </c>
      <c r="E19" s="238"/>
      <c r="F19" s="238"/>
      <c r="G19" s="238">
        <v>6</v>
      </c>
      <c r="H19" s="238"/>
      <c r="I19" s="238">
        <v>6</v>
      </c>
      <c r="J19" s="238"/>
      <c r="K19" s="238"/>
      <c r="L19" s="249">
        <v>6</v>
      </c>
      <c r="M19" s="249">
        <v>6</v>
      </c>
      <c r="N19" s="249"/>
      <c r="O19" s="249"/>
      <c r="P19" s="249">
        <v>6</v>
      </c>
      <c r="Q19" s="249"/>
      <c r="R19" s="249">
        <v>6</v>
      </c>
      <c r="S19" s="249"/>
      <c r="T19" s="249"/>
      <c r="U19" s="249"/>
      <c r="V19" s="249"/>
      <c r="W19" s="249"/>
      <c r="X19" s="249"/>
      <c r="Y19" s="249"/>
      <c r="Z19" s="249"/>
      <c r="AA19" s="249"/>
      <c r="AB19" s="249"/>
      <c r="AC19" s="249"/>
    </row>
    <row r="20" spans="1:29" ht="12.75" customHeight="1">
      <c r="A20" s="237">
        <v>503011</v>
      </c>
      <c r="B20" s="12" t="s">
        <v>180</v>
      </c>
      <c r="C20" s="238">
        <v>3</v>
      </c>
      <c r="D20" s="238"/>
      <c r="E20" s="238"/>
      <c r="F20" s="238"/>
      <c r="G20" s="238"/>
      <c r="H20" s="238"/>
      <c r="I20" s="238"/>
      <c r="J20" s="238"/>
      <c r="K20" s="238">
        <v>3</v>
      </c>
      <c r="L20" s="249"/>
      <c r="M20" s="249"/>
      <c r="N20" s="249"/>
      <c r="O20" s="249"/>
      <c r="P20" s="249"/>
      <c r="Q20" s="249"/>
      <c r="R20" s="249"/>
      <c r="S20" s="249"/>
      <c r="T20" s="249"/>
      <c r="U20" s="249">
        <v>-3</v>
      </c>
      <c r="V20" s="249"/>
      <c r="W20" s="249"/>
      <c r="X20" s="249"/>
      <c r="Y20" s="249"/>
      <c r="Z20" s="249"/>
      <c r="AA20" s="249"/>
      <c r="AB20" s="249"/>
      <c r="AC20" s="249">
        <v>-3</v>
      </c>
    </row>
    <row r="21" spans="1:29" ht="12.75" customHeight="1">
      <c r="A21" s="237">
        <v>503012</v>
      </c>
      <c r="B21" s="13" t="s">
        <v>181</v>
      </c>
      <c r="C21" s="236">
        <v>20</v>
      </c>
      <c r="D21" s="236">
        <v>15</v>
      </c>
      <c r="E21" s="239"/>
      <c r="F21" s="236"/>
      <c r="G21" s="236">
        <v>15</v>
      </c>
      <c r="H21" s="236"/>
      <c r="I21" s="236">
        <v>15</v>
      </c>
      <c r="J21" s="236"/>
      <c r="K21" s="236">
        <v>5</v>
      </c>
      <c r="L21" s="249">
        <v>15</v>
      </c>
      <c r="M21" s="249">
        <v>12</v>
      </c>
      <c r="N21" s="249"/>
      <c r="O21" s="249"/>
      <c r="P21" s="249">
        <v>12</v>
      </c>
      <c r="Q21" s="249"/>
      <c r="R21" s="249">
        <v>12</v>
      </c>
      <c r="S21" s="249"/>
      <c r="T21" s="249">
        <v>3</v>
      </c>
      <c r="U21" s="258">
        <v>-5</v>
      </c>
      <c r="V21" s="249">
        <v>-3</v>
      </c>
      <c r="W21" s="249"/>
      <c r="X21" s="249"/>
      <c r="Y21" s="249">
        <v>-3</v>
      </c>
      <c r="Z21" s="249"/>
      <c r="AA21" s="249">
        <v>-3</v>
      </c>
      <c r="AB21" s="249"/>
      <c r="AC21" s="249">
        <v>-2</v>
      </c>
    </row>
    <row r="22" spans="1:29" ht="12.75" customHeight="1">
      <c r="A22" s="237">
        <v>503014</v>
      </c>
      <c r="B22" s="13" t="s">
        <v>182</v>
      </c>
      <c r="C22" s="238"/>
      <c r="D22" s="238"/>
      <c r="E22" s="238"/>
      <c r="F22" s="238"/>
      <c r="G22" s="238"/>
      <c r="H22" s="238"/>
      <c r="I22" s="238"/>
      <c r="J22" s="238"/>
      <c r="K22" s="238"/>
      <c r="L22" s="249">
        <v>4</v>
      </c>
      <c r="M22" s="249">
        <v>4</v>
      </c>
      <c r="N22" s="249"/>
      <c r="O22" s="249"/>
      <c r="P22" s="249">
        <v>4</v>
      </c>
      <c r="Q22" s="249"/>
      <c r="R22" s="249">
        <v>4</v>
      </c>
      <c r="S22" s="249"/>
      <c r="T22" s="249"/>
      <c r="U22" s="249">
        <v>4</v>
      </c>
      <c r="V22" s="249">
        <v>4</v>
      </c>
      <c r="W22" s="249"/>
      <c r="X22" s="249"/>
      <c r="Y22" s="249">
        <v>4</v>
      </c>
      <c r="Z22" s="249"/>
      <c r="AA22" s="249">
        <v>4</v>
      </c>
      <c r="AB22" s="249"/>
      <c r="AC22" s="249"/>
    </row>
    <row r="23" spans="1:29" ht="12.75" customHeight="1">
      <c r="A23" s="237"/>
      <c r="B23" s="12" t="s">
        <v>183</v>
      </c>
      <c r="C23" s="238"/>
      <c r="D23" s="238"/>
      <c r="E23" s="238"/>
      <c r="F23" s="238"/>
      <c r="G23" s="238"/>
      <c r="H23" s="238"/>
      <c r="I23" s="238"/>
      <c r="J23" s="238"/>
      <c r="K23" s="238"/>
      <c r="L23" s="249"/>
      <c r="M23" s="249"/>
      <c r="N23" s="249"/>
      <c r="O23" s="249"/>
      <c r="P23" s="249"/>
      <c r="Q23" s="249"/>
      <c r="R23" s="249"/>
      <c r="S23" s="249"/>
      <c r="T23" s="249"/>
      <c r="U23" s="249"/>
      <c r="V23" s="249"/>
      <c r="W23" s="249"/>
      <c r="X23" s="249"/>
      <c r="Y23" s="249"/>
      <c r="Z23" s="249"/>
      <c r="AA23" s="249"/>
      <c r="AB23" s="249"/>
      <c r="AC23" s="249"/>
    </row>
    <row r="24" spans="1:29" ht="12.75" customHeight="1">
      <c r="A24" s="240"/>
      <c r="B24" s="12" t="s">
        <v>184</v>
      </c>
      <c r="C24" s="236"/>
      <c r="D24" s="236"/>
      <c r="E24" s="236"/>
      <c r="F24" s="236"/>
      <c r="G24" s="236"/>
      <c r="H24" s="236"/>
      <c r="I24" s="236"/>
      <c r="J24" s="236"/>
      <c r="K24" s="236"/>
      <c r="L24" s="249"/>
      <c r="M24" s="249"/>
      <c r="N24" s="249"/>
      <c r="O24" s="249"/>
      <c r="P24" s="249"/>
      <c r="Q24" s="249"/>
      <c r="R24" s="249"/>
      <c r="S24" s="249"/>
      <c r="T24" s="249"/>
      <c r="U24" s="257"/>
      <c r="V24" s="249"/>
      <c r="W24" s="249"/>
      <c r="X24" s="249"/>
      <c r="Y24" s="249"/>
      <c r="Z24" s="249"/>
      <c r="AA24" s="249"/>
      <c r="AB24" s="249"/>
      <c r="AC24" s="24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57"/>
</worksheet>
</file>

<file path=xl/worksheets/sheet16.xml><?xml version="1.0" encoding="utf-8"?>
<worksheet xmlns="http://schemas.openxmlformats.org/spreadsheetml/2006/main" xmlns:r="http://schemas.openxmlformats.org/officeDocument/2006/relationships">
  <sheetPr>
    <tabColor rgb="FFFFC000"/>
    <pageSetUpPr fitToPage="1"/>
  </sheetPr>
  <dimension ref="A1:I43"/>
  <sheetViews>
    <sheetView showGridLines="0" workbookViewId="0" topLeftCell="A7">
      <selection activeCell="F19" sqref="F19:F21"/>
    </sheetView>
  </sheetViews>
  <sheetFormatPr defaultColWidth="12" defaultRowHeight="11.25"/>
  <cols>
    <col min="1" max="2" width="8.16015625" style="172" customWidth="1"/>
    <col min="3" max="3" width="16.5" style="172" customWidth="1"/>
    <col min="4" max="4" width="32.5" style="172" customWidth="1"/>
    <col min="5" max="5" width="26.16015625" style="172" customWidth="1"/>
    <col min="6" max="6" width="16.5" style="172" customWidth="1"/>
    <col min="7" max="7" width="16.83203125" style="172" customWidth="1"/>
    <col min="8" max="8" width="16.5" style="172" customWidth="1"/>
    <col min="9" max="9" width="26.16015625" style="172" customWidth="1"/>
    <col min="10" max="16384" width="12" style="172" customWidth="1"/>
  </cols>
  <sheetData>
    <row r="1" spans="1:4" ht="16.5" customHeight="1">
      <c r="A1" s="173" t="s">
        <v>44</v>
      </c>
      <c r="B1" s="174"/>
      <c r="C1" s="174"/>
      <c r="D1" s="174"/>
    </row>
    <row r="2" spans="1:9" ht="33.75" customHeight="1">
      <c r="A2" s="175" t="s">
        <v>45</v>
      </c>
      <c r="B2" s="175"/>
      <c r="C2" s="175"/>
      <c r="D2" s="175"/>
      <c r="E2" s="175"/>
      <c r="F2" s="175"/>
      <c r="G2" s="175"/>
      <c r="H2" s="175"/>
      <c r="I2" s="175"/>
    </row>
    <row r="3" spans="1:9" ht="14.25" customHeight="1">
      <c r="A3" s="176"/>
      <c r="B3" s="176"/>
      <c r="C3" s="176"/>
      <c r="D3" s="176"/>
      <c r="E3" s="176"/>
      <c r="F3" s="176"/>
      <c r="G3" s="176"/>
      <c r="H3" s="176"/>
      <c r="I3" s="176"/>
    </row>
    <row r="4" spans="1:4" ht="21.75" customHeight="1">
      <c r="A4" s="177"/>
      <c r="B4" s="178"/>
      <c r="C4" s="179"/>
      <c r="D4" s="179"/>
    </row>
    <row r="5" spans="1:9" ht="21.75" customHeight="1">
      <c r="A5" s="180" t="s">
        <v>382</v>
      </c>
      <c r="B5" s="181"/>
      <c r="C5" s="181"/>
      <c r="D5" s="182"/>
      <c r="E5" s="182"/>
      <c r="F5" s="182"/>
      <c r="G5" s="182"/>
      <c r="H5" s="182"/>
      <c r="I5" s="182"/>
    </row>
    <row r="6" spans="1:9" ht="21.75" customHeight="1">
      <c r="A6" s="183" t="s">
        <v>383</v>
      </c>
      <c r="B6" s="184"/>
      <c r="C6" s="184"/>
      <c r="D6" s="185"/>
      <c r="E6" s="185"/>
      <c r="F6" s="183" t="s">
        <v>384</v>
      </c>
      <c r="G6" s="186"/>
      <c r="H6" s="182"/>
      <c r="I6" s="182"/>
    </row>
    <row r="7" spans="1:9" ht="21.75" customHeight="1">
      <c r="A7" s="187" t="s">
        <v>385</v>
      </c>
      <c r="B7" s="188"/>
      <c r="C7" s="189"/>
      <c r="D7" s="190" t="s">
        <v>386</v>
      </c>
      <c r="E7" s="190"/>
      <c r="F7" s="191" t="s">
        <v>387</v>
      </c>
      <c r="G7" s="192"/>
      <c r="H7" s="193"/>
      <c r="I7" s="210"/>
    </row>
    <row r="8" spans="1:9" ht="21.75" customHeight="1">
      <c r="A8" s="194"/>
      <c r="B8" s="195"/>
      <c r="C8" s="196"/>
      <c r="D8" s="190" t="s">
        <v>388</v>
      </c>
      <c r="E8" s="190"/>
      <c r="F8" s="191" t="s">
        <v>388</v>
      </c>
      <c r="G8" s="192"/>
      <c r="H8" s="193"/>
      <c r="I8" s="210"/>
    </row>
    <row r="9" spans="1:9" ht="21.75" customHeight="1">
      <c r="A9" s="197"/>
      <c r="B9" s="198"/>
      <c r="C9" s="199"/>
      <c r="D9" s="190" t="s">
        <v>389</v>
      </c>
      <c r="E9" s="190"/>
      <c r="F9" s="191" t="s">
        <v>390</v>
      </c>
      <c r="G9" s="192"/>
      <c r="H9" s="193"/>
      <c r="I9" s="210"/>
    </row>
    <row r="10" spans="1:9" ht="21.75" customHeight="1">
      <c r="A10" s="182" t="s">
        <v>391</v>
      </c>
      <c r="B10" s="185" t="s">
        <v>392</v>
      </c>
      <c r="C10" s="185"/>
      <c r="D10" s="185"/>
      <c r="E10" s="185"/>
      <c r="F10" s="183" t="s">
        <v>393</v>
      </c>
      <c r="G10" s="184"/>
      <c r="H10" s="184"/>
      <c r="I10" s="186"/>
    </row>
    <row r="11" spans="1:9" ht="100.5" customHeight="1">
      <c r="A11" s="200"/>
      <c r="B11" s="201" t="s">
        <v>394</v>
      </c>
      <c r="C11" s="201"/>
      <c r="D11" s="201"/>
      <c r="E11" s="201"/>
      <c r="F11" s="202" t="s">
        <v>394</v>
      </c>
      <c r="G11" s="203"/>
      <c r="H11" s="204"/>
      <c r="I11" s="211"/>
    </row>
    <row r="12" spans="1:9" ht="24">
      <c r="A12" s="185" t="s">
        <v>395</v>
      </c>
      <c r="B12" s="205" t="s">
        <v>396</v>
      </c>
      <c r="C12" s="185" t="s">
        <v>397</v>
      </c>
      <c r="D12" s="185" t="s">
        <v>398</v>
      </c>
      <c r="E12" s="185" t="s">
        <v>399</v>
      </c>
      <c r="F12" s="185" t="s">
        <v>397</v>
      </c>
      <c r="G12" s="185" t="s">
        <v>398</v>
      </c>
      <c r="H12" s="185"/>
      <c r="I12" s="185" t="s">
        <v>399</v>
      </c>
    </row>
    <row r="13" spans="1:9" ht="21.75" customHeight="1">
      <c r="A13" s="185"/>
      <c r="B13" s="185" t="s">
        <v>400</v>
      </c>
      <c r="C13" s="185" t="s">
        <v>401</v>
      </c>
      <c r="D13" s="190" t="s">
        <v>402</v>
      </c>
      <c r="E13" s="206"/>
      <c r="F13" s="185" t="s">
        <v>401</v>
      </c>
      <c r="G13" s="207" t="s">
        <v>402</v>
      </c>
      <c r="H13" s="207"/>
      <c r="I13" s="206"/>
    </row>
    <row r="14" spans="1:9" ht="21.75" customHeight="1">
      <c r="A14" s="185"/>
      <c r="B14" s="182"/>
      <c r="C14" s="185"/>
      <c r="D14" s="190" t="s">
        <v>403</v>
      </c>
      <c r="E14" s="206"/>
      <c r="F14" s="185"/>
      <c r="G14" s="207" t="s">
        <v>403</v>
      </c>
      <c r="H14" s="207"/>
      <c r="I14" s="206"/>
    </row>
    <row r="15" spans="1:9" ht="21.75" customHeight="1">
      <c r="A15" s="185"/>
      <c r="B15" s="182"/>
      <c r="C15" s="185"/>
      <c r="D15" s="190" t="s">
        <v>404</v>
      </c>
      <c r="E15" s="206"/>
      <c r="F15" s="185"/>
      <c r="G15" s="207" t="s">
        <v>404</v>
      </c>
      <c r="H15" s="207"/>
      <c r="I15" s="206"/>
    </row>
    <row r="16" spans="1:9" ht="21.75" customHeight="1">
      <c r="A16" s="185"/>
      <c r="B16" s="182"/>
      <c r="C16" s="185" t="s">
        <v>405</v>
      </c>
      <c r="D16" s="190" t="s">
        <v>402</v>
      </c>
      <c r="E16" s="206"/>
      <c r="F16" s="185" t="s">
        <v>405</v>
      </c>
      <c r="G16" s="207" t="s">
        <v>402</v>
      </c>
      <c r="H16" s="207"/>
      <c r="I16" s="206"/>
    </row>
    <row r="17" spans="1:9" ht="21.75" customHeight="1">
      <c r="A17" s="185"/>
      <c r="B17" s="182"/>
      <c r="C17" s="185"/>
      <c r="D17" s="190" t="s">
        <v>403</v>
      </c>
      <c r="E17" s="206"/>
      <c r="F17" s="185"/>
      <c r="G17" s="207" t="s">
        <v>403</v>
      </c>
      <c r="H17" s="207"/>
      <c r="I17" s="206"/>
    </row>
    <row r="18" spans="1:9" ht="21.75" customHeight="1">
      <c r="A18" s="185"/>
      <c r="B18" s="182"/>
      <c r="C18" s="185"/>
      <c r="D18" s="190" t="s">
        <v>404</v>
      </c>
      <c r="E18" s="206"/>
      <c r="F18" s="185"/>
      <c r="G18" s="207" t="s">
        <v>404</v>
      </c>
      <c r="H18" s="207"/>
      <c r="I18" s="206"/>
    </row>
    <row r="19" spans="1:9" ht="21.75" customHeight="1">
      <c r="A19" s="185"/>
      <c r="B19" s="182"/>
      <c r="C19" s="185" t="s">
        <v>406</v>
      </c>
      <c r="D19" s="190" t="s">
        <v>402</v>
      </c>
      <c r="E19" s="206"/>
      <c r="F19" s="185" t="s">
        <v>406</v>
      </c>
      <c r="G19" s="207" t="s">
        <v>402</v>
      </c>
      <c r="H19" s="207"/>
      <c r="I19" s="206"/>
    </row>
    <row r="20" spans="1:9" ht="21.75" customHeight="1">
      <c r="A20" s="185"/>
      <c r="B20" s="182"/>
      <c r="C20" s="185"/>
      <c r="D20" s="190" t="s">
        <v>403</v>
      </c>
      <c r="E20" s="206"/>
      <c r="F20" s="185"/>
      <c r="G20" s="207" t="s">
        <v>403</v>
      </c>
      <c r="H20" s="207"/>
      <c r="I20" s="206"/>
    </row>
    <row r="21" spans="1:9" ht="21.75" customHeight="1">
      <c r="A21" s="185"/>
      <c r="B21" s="182"/>
      <c r="C21" s="185"/>
      <c r="D21" s="190" t="s">
        <v>404</v>
      </c>
      <c r="E21" s="206"/>
      <c r="F21" s="185"/>
      <c r="G21" s="207" t="s">
        <v>404</v>
      </c>
      <c r="H21" s="207"/>
      <c r="I21" s="206"/>
    </row>
    <row r="22" spans="1:9" ht="21.75" customHeight="1">
      <c r="A22" s="185"/>
      <c r="B22" s="182"/>
      <c r="C22" s="185" t="s">
        <v>407</v>
      </c>
      <c r="D22" s="190" t="s">
        <v>402</v>
      </c>
      <c r="E22" s="206"/>
      <c r="F22" s="185" t="s">
        <v>407</v>
      </c>
      <c r="G22" s="207" t="s">
        <v>402</v>
      </c>
      <c r="H22" s="207"/>
      <c r="I22" s="206"/>
    </row>
    <row r="23" spans="1:9" ht="21.75" customHeight="1">
      <c r="A23" s="185"/>
      <c r="B23" s="182"/>
      <c r="C23" s="185"/>
      <c r="D23" s="190" t="s">
        <v>403</v>
      </c>
      <c r="E23" s="206"/>
      <c r="F23" s="185"/>
      <c r="G23" s="207" t="s">
        <v>403</v>
      </c>
      <c r="H23" s="207"/>
      <c r="I23" s="206"/>
    </row>
    <row r="24" spans="1:9" ht="21.75" customHeight="1">
      <c r="A24" s="185"/>
      <c r="B24" s="182"/>
      <c r="C24" s="185"/>
      <c r="D24" s="190" t="s">
        <v>404</v>
      </c>
      <c r="E24" s="206"/>
      <c r="F24" s="185"/>
      <c r="G24" s="207" t="s">
        <v>404</v>
      </c>
      <c r="H24" s="207"/>
      <c r="I24" s="206"/>
    </row>
    <row r="25" spans="1:9" ht="21.75" customHeight="1">
      <c r="A25" s="185"/>
      <c r="B25" s="182"/>
      <c r="C25" s="185" t="s">
        <v>408</v>
      </c>
      <c r="D25" s="206"/>
      <c r="E25" s="185"/>
      <c r="F25" s="185" t="s">
        <v>408</v>
      </c>
      <c r="G25" s="207"/>
      <c r="H25" s="207"/>
      <c r="I25" s="206"/>
    </row>
    <row r="26" spans="1:9" ht="21.75" customHeight="1">
      <c r="A26" s="185"/>
      <c r="B26" s="185" t="s">
        <v>409</v>
      </c>
      <c r="C26" s="185" t="s">
        <v>410</v>
      </c>
      <c r="D26" s="190" t="s">
        <v>402</v>
      </c>
      <c r="E26" s="206"/>
      <c r="F26" s="185" t="s">
        <v>410</v>
      </c>
      <c r="G26" s="207" t="s">
        <v>402</v>
      </c>
      <c r="H26" s="207"/>
      <c r="I26" s="206"/>
    </row>
    <row r="27" spans="1:9" ht="21.75" customHeight="1">
      <c r="A27" s="185"/>
      <c r="B27" s="182"/>
      <c r="C27" s="185"/>
      <c r="D27" s="190" t="s">
        <v>403</v>
      </c>
      <c r="E27" s="206"/>
      <c r="F27" s="185"/>
      <c r="G27" s="207" t="s">
        <v>403</v>
      </c>
      <c r="H27" s="207"/>
      <c r="I27" s="206"/>
    </row>
    <row r="28" spans="1:9" ht="21.75" customHeight="1">
      <c r="A28" s="185"/>
      <c r="B28" s="182"/>
      <c r="C28" s="185"/>
      <c r="D28" s="190" t="s">
        <v>404</v>
      </c>
      <c r="E28" s="206"/>
      <c r="F28" s="185"/>
      <c r="G28" s="207" t="s">
        <v>404</v>
      </c>
      <c r="H28" s="207"/>
      <c r="I28" s="206"/>
    </row>
    <row r="29" spans="1:9" ht="21.75" customHeight="1">
      <c r="A29" s="185"/>
      <c r="B29" s="182"/>
      <c r="C29" s="185" t="s">
        <v>411</v>
      </c>
      <c r="D29" s="190" t="s">
        <v>402</v>
      </c>
      <c r="E29" s="206"/>
      <c r="F29" s="185" t="s">
        <v>411</v>
      </c>
      <c r="G29" s="207" t="s">
        <v>402</v>
      </c>
      <c r="H29" s="207"/>
      <c r="I29" s="206"/>
    </row>
    <row r="30" spans="1:9" ht="21.75" customHeight="1">
      <c r="A30" s="185"/>
      <c r="B30" s="182"/>
      <c r="C30" s="185"/>
      <c r="D30" s="190" t="s">
        <v>403</v>
      </c>
      <c r="E30" s="206"/>
      <c r="F30" s="185"/>
      <c r="G30" s="207" t="s">
        <v>403</v>
      </c>
      <c r="H30" s="207"/>
      <c r="I30" s="206"/>
    </row>
    <row r="31" spans="1:9" ht="21.75" customHeight="1">
      <c r="A31" s="185"/>
      <c r="B31" s="182"/>
      <c r="C31" s="185"/>
      <c r="D31" s="190" t="s">
        <v>404</v>
      </c>
      <c r="E31" s="206"/>
      <c r="F31" s="185"/>
      <c r="G31" s="207" t="s">
        <v>404</v>
      </c>
      <c r="H31" s="207"/>
      <c r="I31" s="206"/>
    </row>
    <row r="32" spans="1:9" ht="21.75" customHeight="1">
      <c r="A32" s="185"/>
      <c r="B32" s="182"/>
      <c r="C32" s="185" t="s">
        <v>412</v>
      </c>
      <c r="D32" s="190" t="s">
        <v>402</v>
      </c>
      <c r="E32" s="206"/>
      <c r="F32" s="185" t="s">
        <v>412</v>
      </c>
      <c r="G32" s="207" t="s">
        <v>402</v>
      </c>
      <c r="H32" s="207"/>
      <c r="I32" s="206"/>
    </row>
    <row r="33" spans="1:9" ht="21.75" customHeight="1">
      <c r="A33" s="185"/>
      <c r="B33" s="182"/>
      <c r="C33" s="185"/>
      <c r="D33" s="190" t="s">
        <v>403</v>
      </c>
      <c r="E33" s="206"/>
      <c r="F33" s="185"/>
      <c r="G33" s="207" t="s">
        <v>403</v>
      </c>
      <c r="H33" s="207"/>
      <c r="I33" s="206"/>
    </row>
    <row r="34" spans="1:9" ht="21.75" customHeight="1">
      <c r="A34" s="185"/>
      <c r="B34" s="182"/>
      <c r="C34" s="185"/>
      <c r="D34" s="190" t="s">
        <v>404</v>
      </c>
      <c r="E34" s="206"/>
      <c r="F34" s="185"/>
      <c r="G34" s="207" t="s">
        <v>404</v>
      </c>
      <c r="H34" s="207"/>
      <c r="I34" s="206"/>
    </row>
    <row r="35" spans="1:9" ht="21.75" customHeight="1">
      <c r="A35" s="185"/>
      <c r="B35" s="182"/>
      <c r="C35" s="185" t="s">
        <v>413</v>
      </c>
      <c r="D35" s="190" t="s">
        <v>402</v>
      </c>
      <c r="E35" s="206"/>
      <c r="F35" s="185" t="s">
        <v>413</v>
      </c>
      <c r="G35" s="207" t="s">
        <v>402</v>
      </c>
      <c r="H35" s="207"/>
      <c r="I35" s="206"/>
    </row>
    <row r="36" spans="1:9" ht="21.75" customHeight="1">
      <c r="A36" s="185"/>
      <c r="B36" s="182"/>
      <c r="C36" s="185"/>
      <c r="D36" s="190" t="s">
        <v>403</v>
      </c>
      <c r="E36" s="206"/>
      <c r="F36" s="185"/>
      <c r="G36" s="207" t="s">
        <v>403</v>
      </c>
      <c r="H36" s="207"/>
      <c r="I36" s="206"/>
    </row>
    <row r="37" spans="1:9" ht="21.75" customHeight="1">
      <c r="A37" s="185"/>
      <c r="B37" s="182"/>
      <c r="C37" s="185"/>
      <c r="D37" s="190" t="s">
        <v>404</v>
      </c>
      <c r="E37" s="206"/>
      <c r="F37" s="185"/>
      <c r="G37" s="207" t="s">
        <v>404</v>
      </c>
      <c r="H37" s="207"/>
      <c r="I37" s="206"/>
    </row>
    <row r="38" spans="1:9" ht="21.75" customHeight="1">
      <c r="A38" s="185"/>
      <c r="B38" s="182"/>
      <c r="C38" s="185" t="s">
        <v>408</v>
      </c>
      <c r="D38" s="206"/>
      <c r="E38" s="206"/>
      <c r="F38" s="185" t="s">
        <v>408</v>
      </c>
      <c r="G38" s="207"/>
      <c r="H38" s="207"/>
      <c r="I38" s="206"/>
    </row>
    <row r="39" spans="1:9" ht="21.75" customHeight="1">
      <c r="A39" s="185"/>
      <c r="B39" s="185" t="s">
        <v>414</v>
      </c>
      <c r="C39" s="185" t="s">
        <v>415</v>
      </c>
      <c r="D39" s="190" t="s">
        <v>402</v>
      </c>
      <c r="E39" s="182"/>
      <c r="F39" s="185" t="s">
        <v>415</v>
      </c>
      <c r="G39" s="207" t="s">
        <v>402</v>
      </c>
      <c r="H39" s="207"/>
      <c r="I39" s="206"/>
    </row>
    <row r="40" spans="1:9" ht="21.75" customHeight="1">
      <c r="A40" s="185"/>
      <c r="B40" s="185"/>
      <c r="C40" s="185"/>
      <c r="D40" s="190" t="s">
        <v>403</v>
      </c>
      <c r="E40" s="185"/>
      <c r="F40" s="185"/>
      <c r="G40" s="207" t="s">
        <v>403</v>
      </c>
      <c r="H40" s="207"/>
      <c r="I40" s="206"/>
    </row>
    <row r="41" spans="1:9" ht="21.75" customHeight="1">
      <c r="A41" s="185"/>
      <c r="B41" s="185"/>
      <c r="C41" s="185"/>
      <c r="D41" s="190" t="s">
        <v>404</v>
      </c>
      <c r="E41" s="185"/>
      <c r="F41" s="185"/>
      <c r="G41" s="207" t="s">
        <v>404</v>
      </c>
      <c r="H41" s="207"/>
      <c r="I41" s="206"/>
    </row>
    <row r="42" spans="1:9" ht="21.75" customHeight="1">
      <c r="A42" s="185"/>
      <c r="B42" s="185"/>
      <c r="C42" s="185" t="s">
        <v>408</v>
      </c>
      <c r="D42" s="206"/>
      <c r="E42" s="185"/>
      <c r="F42" s="185" t="s">
        <v>408</v>
      </c>
      <c r="G42" s="207"/>
      <c r="H42" s="207"/>
      <c r="I42" s="206"/>
    </row>
    <row r="43" spans="1:9" ht="21" customHeight="1">
      <c r="A43" s="208" t="s">
        <v>416</v>
      </c>
      <c r="B43" s="209"/>
      <c r="C43" s="209"/>
      <c r="D43" s="209"/>
      <c r="E43" s="209"/>
      <c r="F43" s="209"/>
      <c r="G43" s="209"/>
      <c r="H43" s="209"/>
      <c r="I43" s="20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7.xml><?xml version="1.0" encoding="utf-8"?>
<worksheet xmlns="http://schemas.openxmlformats.org/spreadsheetml/2006/main" xmlns:r="http://schemas.openxmlformats.org/officeDocument/2006/relationships">
  <sheetPr>
    <tabColor rgb="FFFFC000"/>
    <pageSetUpPr fitToPage="1"/>
  </sheetPr>
  <dimension ref="A1:H45"/>
  <sheetViews>
    <sheetView showGridLines="0" workbookViewId="0" topLeftCell="A1">
      <selection activeCell="B13" sqref="B13:H13"/>
    </sheetView>
  </sheetViews>
  <sheetFormatPr defaultColWidth="12" defaultRowHeight="11.25"/>
  <cols>
    <col min="1" max="1" width="12" style="172" customWidth="1"/>
    <col min="2" max="3" width="16.33203125" style="172" customWidth="1"/>
    <col min="4" max="4" width="9.33203125" style="172" customWidth="1"/>
    <col min="5" max="5" width="42" style="172" customWidth="1"/>
    <col min="6" max="8" width="18" style="172" customWidth="1"/>
    <col min="9" max="16384" width="12" style="172" customWidth="1"/>
  </cols>
  <sheetData>
    <row r="1" spans="1:4" s="212" customFormat="1" ht="16.5" customHeight="1">
      <c r="A1" s="173" t="s">
        <v>47</v>
      </c>
      <c r="B1" s="214"/>
      <c r="C1" s="214"/>
      <c r="D1" s="214"/>
    </row>
    <row r="2" spans="1:8" ht="23.25" customHeight="1">
      <c r="A2" s="175" t="s">
        <v>48</v>
      </c>
      <c r="B2" s="175"/>
      <c r="C2" s="175"/>
      <c r="D2" s="175"/>
      <c r="E2" s="175"/>
      <c r="F2" s="175"/>
      <c r="G2" s="175"/>
      <c r="H2" s="175"/>
    </row>
    <row r="3" spans="1:8" ht="18" customHeight="1">
      <c r="A3" s="176"/>
      <c r="B3" s="176"/>
      <c r="C3" s="176"/>
      <c r="D3" s="176"/>
      <c r="E3" s="176"/>
      <c r="F3" s="176"/>
      <c r="G3" s="176"/>
      <c r="H3" s="176"/>
    </row>
    <row r="4" spans="1:4" s="212" customFormat="1" ht="17.25" customHeight="1">
      <c r="A4" s="215"/>
      <c r="B4" s="215"/>
      <c r="C4" s="215"/>
      <c r="D4" s="215"/>
    </row>
    <row r="5" spans="1:8" ht="21.75" customHeight="1">
      <c r="A5" s="185" t="s">
        <v>417</v>
      </c>
      <c r="B5" s="185"/>
      <c r="C5" s="185"/>
      <c r="D5" s="185"/>
      <c r="E5" s="185"/>
      <c r="F5" s="185"/>
      <c r="G5" s="185"/>
      <c r="H5" s="185"/>
    </row>
    <row r="6" spans="1:8" ht="21.75" customHeight="1">
      <c r="A6" s="185" t="s">
        <v>418</v>
      </c>
      <c r="B6" s="185" t="s">
        <v>419</v>
      </c>
      <c r="C6" s="185"/>
      <c r="D6" s="182" t="s">
        <v>420</v>
      </c>
      <c r="E6" s="182"/>
      <c r="F6" s="182" t="s">
        <v>421</v>
      </c>
      <c r="G6" s="182"/>
      <c r="H6" s="182"/>
    </row>
    <row r="7" spans="1:8" ht="21.75" customHeight="1">
      <c r="A7" s="185"/>
      <c r="B7" s="185"/>
      <c r="C7" s="185"/>
      <c r="D7" s="182"/>
      <c r="E7" s="182"/>
      <c r="F7" s="182" t="s">
        <v>422</v>
      </c>
      <c r="G7" s="182" t="s">
        <v>423</v>
      </c>
      <c r="H7" s="182" t="s">
        <v>424</v>
      </c>
    </row>
    <row r="8" spans="1:8" ht="21.75" customHeight="1">
      <c r="A8" s="185"/>
      <c r="B8" s="185" t="s">
        <v>425</v>
      </c>
      <c r="C8" s="185"/>
      <c r="D8" s="185"/>
      <c r="E8" s="185"/>
      <c r="F8" s="206"/>
      <c r="G8" s="206"/>
      <c r="H8" s="206"/>
    </row>
    <row r="9" spans="1:8" ht="21.75" customHeight="1">
      <c r="A9" s="185"/>
      <c r="B9" s="185" t="s">
        <v>426</v>
      </c>
      <c r="C9" s="185"/>
      <c r="D9" s="185"/>
      <c r="E9" s="185"/>
      <c r="F9" s="206"/>
      <c r="G9" s="206"/>
      <c r="H9" s="206"/>
    </row>
    <row r="10" spans="1:8" ht="21.75" customHeight="1">
      <c r="A10" s="185"/>
      <c r="B10" s="185" t="s">
        <v>427</v>
      </c>
      <c r="C10" s="185"/>
      <c r="D10" s="185"/>
      <c r="E10" s="185"/>
      <c r="F10" s="206"/>
      <c r="G10" s="206"/>
      <c r="H10" s="206"/>
    </row>
    <row r="11" spans="1:8" ht="21.75" customHeight="1">
      <c r="A11" s="185"/>
      <c r="B11" s="185" t="s">
        <v>408</v>
      </c>
      <c r="C11" s="185"/>
      <c r="D11" s="185"/>
      <c r="E11" s="185"/>
      <c r="F11" s="206"/>
      <c r="G11" s="206"/>
      <c r="H11" s="206"/>
    </row>
    <row r="12" spans="1:8" ht="21.75" customHeight="1">
      <c r="A12" s="185"/>
      <c r="B12" s="185" t="s">
        <v>428</v>
      </c>
      <c r="C12" s="185"/>
      <c r="D12" s="185"/>
      <c r="E12" s="182"/>
      <c r="F12" s="206"/>
      <c r="G12" s="206"/>
      <c r="H12" s="206"/>
    </row>
    <row r="13" spans="1:8" ht="73.5" customHeight="1">
      <c r="A13" s="182" t="s">
        <v>429</v>
      </c>
      <c r="B13" s="216" t="s">
        <v>394</v>
      </c>
      <c r="C13" s="217"/>
      <c r="D13" s="217"/>
      <c r="E13" s="217"/>
      <c r="F13" s="217"/>
      <c r="G13" s="217"/>
      <c r="H13" s="217"/>
    </row>
    <row r="14" spans="1:8" ht="21.75" customHeight="1">
      <c r="A14" s="185" t="s">
        <v>430</v>
      </c>
      <c r="B14" s="182" t="s">
        <v>431</v>
      </c>
      <c r="C14" s="182" t="s">
        <v>397</v>
      </c>
      <c r="D14" s="182"/>
      <c r="E14" s="182" t="s">
        <v>398</v>
      </c>
      <c r="F14" s="182"/>
      <c r="G14" s="182" t="s">
        <v>399</v>
      </c>
      <c r="H14" s="182"/>
    </row>
    <row r="15" spans="1:8" ht="21.75" customHeight="1">
      <c r="A15" s="182"/>
      <c r="B15" s="182" t="s">
        <v>432</v>
      </c>
      <c r="C15" s="182" t="s">
        <v>401</v>
      </c>
      <c r="D15" s="182"/>
      <c r="E15" s="207" t="s">
        <v>402</v>
      </c>
      <c r="F15" s="218"/>
      <c r="G15" s="218"/>
      <c r="H15" s="218"/>
    </row>
    <row r="16" spans="1:8" ht="21.75" customHeight="1">
      <c r="A16" s="182"/>
      <c r="B16" s="182"/>
      <c r="C16" s="182"/>
      <c r="D16" s="182"/>
      <c r="E16" s="207" t="s">
        <v>403</v>
      </c>
      <c r="F16" s="218"/>
      <c r="G16" s="218"/>
      <c r="H16" s="218"/>
    </row>
    <row r="17" spans="1:8" ht="21.75" customHeight="1">
      <c r="A17" s="182"/>
      <c r="B17" s="182"/>
      <c r="C17" s="182"/>
      <c r="D17" s="182"/>
      <c r="E17" s="207" t="s">
        <v>404</v>
      </c>
      <c r="F17" s="218"/>
      <c r="G17" s="218"/>
      <c r="H17" s="218"/>
    </row>
    <row r="18" spans="1:8" ht="21.75" customHeight="1">
      <c r="A18" s="182"/>
      <c r="B18" s="182"/>
      <c r="C18" s="185" t="s">
        <v>405</v>
      </c>
      <c r="D18" s="185"/>
      <c r="E18" s="207" t="s">
        <v>402</v>
      </c>
      <c r="F18" s="218"/>
      <c r="G18" s="218"/>
      <c r="H18" s="218"/>
    </row>
    <row r="19" spans="1:8" ht="21.75" customHeight="1">
      <c r="A19" s="182"/>
      <c r="B19" s="182"/>
      <c r="C19" s="185"/>
      <c r="D19" s="185"/>
      <c r="E19" s="207" t="s">
        <v>403</v>
      </c>
      <c r="F19" s="218"/>
      <c r="G19" s="219"/>
      <c r="H19" s="219"/>
    </row>
    <row r="20" spans="1:8" ht="21.75" customHeight="1">
      <c r="A20" s="182"/>
      <c r="B20" s="182"/>
      <c r="C20" s="185"/>
      <c r="D20" s="185"/>
      <c r="E20" s="207" t="s">
        <v>404</v>
      </c>
      <c r="F20" s="220"/>
      <c r="G20" s="218"/>
      <c r="H20" s="218"/>
    </row>
    <row r="21" spans="1:8" ht="21.75" customHeight="1">
      <c r="A21" s="182"/>
      <c r="B21" s="182"/>
      <c r="C21" s="185" t="s">
        <v>406</v>
      </c>
      <c r="D21" s="185"/>
      <c r="E21" s="207" t="s">
        <v>402</v>
      </c>
      <c r="F21" s="220"/>
      <c r="G21" s="218"/>
      <c r="H21" s="218"/>
    </row>
    <row r="22" spans="1:8" ht="21.75" customHeight="1">
      <c r="A22" s="182"/>
      <c r="B22" s="182"/>
      <c r="C22" s="185"/>
      <c r="D22" s="185"/>
      <c r="E22" s="207" t="s">
        <v>403</v>
      </c>
      <c r="F22" s="218"/>
      <c r="G22" s="221"/>
      <c r="H22" s="221"/>
    </row>
    <row r="23" spans="1:8" ht="21.75" customHeight="1">
      <c r="A23" s="182"/>
      <c r="B23" s="182"/>
      <c r="C23" s="185"/>
      <c r="D23" s="185"/>
      <c r="E23" s="207" t="s">
        <v>404</v>
      </c>
      <c r="F23" s="218"/>
      <c r="G23" s="218"/>
      <c r="H23" s="218"/>
    </row>
    <row r="24" spans="1:8" ht="21.75" customHeight="1">
      <c r="A24" s="182"/>
      <c r="B24" s="182"/>
      <c r="C24" s="185" t="s">
        <v>407</v>
      </c>
      <c r="D24" s="185"/>
      <c r="E24" s="207" t="s">
        <v>402</v>
      </c>
      <c r="F24" s="218"/>
      <c r="G24" s="218"/>
      <c r="H24" s="218"/>
    </row>
    <row r="25" spans="1:8" ht="21.75" customHeight="1">
      <c r="A25" s="182"/>
      <c r="B25" s="182"/>
      <c r="C25" s="185"/>
      <c r="D25" s="185"/>
      <c r="E25" s="207" t="s">
        <v>403</v>
      </c>
      <c r="F25" s="218"/>
      <c r="G25" s="218"/>
      <c r="H25" s="218"/>
    </row>
    <row r="26" spans="1:8" ht="21.75" customHeight="1">
      <c r="A26" s="182"/>
      <c r="B26" s="182"/>
      <c r="C26" s="185"/>
      <c r="D26" s="185"/>
      <c r="E26" s="207" t="s">
        <v>404</v>
      </c>
      <c r="F26" s="218"/>
      <c r="G26" s="218"/>
      <c r="H26" s="218"/>
    </row>
    <row r="27" spans="1:8" ht="21.75" customHeight="1">
      <c r="A27" s="182"/>
      <c r="B27" s="182"/>
      <c r="C27" s="185" t="s">
        <v>408</v>
      </c>
      <c r="D27" s="185"/>
      <c r="E27" s="218"/>
      <c r="F27" s="218"/>
      <c r="G27" s="218"/>
      <c r="H27" s="218"/>
    </row>
    <row r="28" spans="1:8" ht="21.75" customHeight="1">
      <c r="A28" s="182"/>
      <c r="B28" s="182" t="s">
        <v>433</v>
      </c>
      <c r="C28" s="185" t="s">
        <v>410</v>
      </c>
      <c r="D28" s="185"/>
      <c r="E28" s="207" t="s">
        <v>402</v>
      </c>
      <c r="F28" s="218"/>
      <c r="G28" s="218"/>
      <c r="H28" s="218"/>
    </row>
    <row r="29" spans="1:8" ht="21.75" customHeight="1">
      <c r="A29" s="182"/>
      <c r="B29" s="182"/>
      <c r="C29" s="185"/>
      <c r="D29" s="185"/>
      <c r="E29" s="207" t="s">
        <v>403</v>
      </c>
      <c r="F29" s="218"/>
      <c r="G29" s="218"/>
      <c r="H29" s="218"/>
    </row>
    <row r="30" spans="1:8" ht="21.75" customHeight="1">
      <c r="A30" s="182"/>
      <c r="B30" s="182"/>
      <c r="C30" s="185"/>
      <c r="D30" s="185"/>
      <c r="E30" s="207" t="s">
        <v>404</v>
      </c>
      <c r="F30" s="218"/>
      <c r="G30" s="218"/>
      <c r="H30" s="218"/>
    </row>
    <row r="31" spans="1:8" ht="21.75" customHeight="1">
      <c r="A31" s="182"/>
      <c r="B31" s="182"/>
      <c r="C31" s="185" t="s">
        <v>411</v>
      </c>
      <c r="D31" s="185"/>
      <c r="E31" s="207" t="s">
        <v>402</v>
      </c>
      <c r="F31" s="218"/>
      <c r="G31" s="218"/>
      <c r="H31" s="218"/>
    </row>
    <row r="32" spans="1:8" ht="21.75" customHeight="1">
      <c r="A32" s="182"/>
      <c r="B32" s="182"/>
      <c r="C32" s="185"/>
      <c r="D32" s="185"/>
      <c r="E32" s="207" t="s">
        <v>403</v>
      </c>
      <c r="F32" s="218"/>
      <c r="G32" s="218"/>
      <c r="H32" s="218"/>
    </row>
    <row r="33" spans="1:8" ht="21.75" customHeight="1">
      <c r="A33" s="182"/>
      <c r="B33" s="182"/>
      <c r="C33" s="185"/>
      <c r="D33" s="185"/>
      <c r="E33" s="207" t="s">
        <v>404</v>
      </c>
      <c r="F33" s="218"/>
      <c r="G33" s="218"/>
      <c r="H33" s="218"/>
    </row>
    <row r="34" spans="1:8" ht="21.75" customHeight="1">
      <c r="A34" s="182"/>
      <c r="B34" s="182"/>
      <c r="C34" s="185" t="s">
        <v>412</v>
      </c>
      <c r="D34" s="185"/>
      <c r="E34" s="207" t="s">
        <v>402</v>
      </c>
      <c r="F34" s="218"/>
      <c r="G34" s="218"/>
      <c r="H34" s="218"/>
    </row>
    <row r="35" spans="1:8" ht="21.75" customHeight="1">
      <c r="A35" s="182"/>
      <c r="B35" s="182"/>
      <c r="C35" s="185"/>
      <c r="D35" s="185"/>
      <c r="E35" s="207" t="s">
        <v>403</v>
      </c>
      <c r="F35" s="218"/>
      <c r="G35" s="218"/>
      <c r="H35" s="218"/>
    </row>
    <row r="36" spans="1:8" ht="21.75" customHeight="1">
      <c r="A36" s="182"/>
      <c r="B36" s="182"/>
      <c r="C36" s="185"/>
      <c r="D36" s="185"/>
      <c r="E36" s="207" t="s">
        <v>404</v>
      </c>
      <c r="F36" s="218"/>
      <c r="G36" s="218"/>
      <c r="H36" s="218"/>
    </row>
    <row r="37" spans="1:8" ht="21.75" customHeight="1">
      <c r="A37" s="182"/>
      <c r="B37" s="182"/>
      <c r="C37" s="185" t="s">
        <v>413</v>
      </c>
      <c r="D37" s="185"/>
      <c r="E37" s="207" t="s">
        <v>402</v>
      </c>
      <c r="F37" s="218"/>
      <c r="G37" s="218"/>
      <c r="H37" s="218"/>
    </row>
    <row r="38" spans="1:8" ht="21.75" customHeight="1">
      <c r="A38" s="182"/>
      <c r="B38" s="182"/>
      <c r="C38" s="185"/>
      <c r="D38" s="185"/>
      <c r="E38" s="207" t="s">
        <v>403</v>
      </c>
      <c r="F38" s="218"/>
      <c r="G38" s="218"/>
      <c r="H38" s="218"/>
    </row>
    <row r="39" spans="1:8" ht="21.75" customHeight="1">
      <c r="A39" s="182"/>
      <c r="B39" s="182"/>
      <c r="C39" s="185"/>
      <c r="D39" s="185"/>
      <c r="E39" s="207" t="s">
        <v>404</v>
      </c>
      <c r="F39" s="218"/>
      <c r="G39" s="218"/>
      <c r="H39" s="218"/>
    </row>
    <row r="40" spans="1:8" ht="21.75" customHeight="1">
      <c r="A40" s="182"/>
      <c r="B40" s="182"/>
      <c r="C40" s="185" t="s">
        <v>408</v>
      </c>
      <c r="D40" s="185"/>
      <c r="E40" s="218"/>
      <c r="F40" s="218"/>
      <c r="G40" s="218"/>
      <c r="H40" s="218"/>
    </row>
    <row r="41" spans="1:8" ht="21.75" customHeight="1">
      <c r="A41" s="182"/>
      <c r="B41" s="185" t="s">
        <v>434</v>
      </c>
      <c r="C41" s="185" t="s">
        <v>415</v>
      </c>
      <c r="D41" s="185"/>
      <c r="E41" s="207" t="s">
        <v>402</v>
      </c>
      <c r="F41" s="218"/>
      <c r="G41" s="218"/>
      <c r="H41" s="218"/>
    </row>
    <row r="42" spans="1:8" ht="21.75" customHeight="1">
      <c r="A42" s="182"/>
      <c r="B42" s="185"/>
      <c r="C42" s="185"/>
      <c r="D42" s="185"/>
      <c r="E42" s="207" t="s">
        <v>403</v>
      </c>
      <c r="F42" s="218"/>
      <c r="G42" s="218"/>
      <c r="H42" s="218"/>
    </row>
    <row r="43" spans="1:8" ht="21.75" customHeight="1">
      <c r="A43" s="182"/>
      <c r="B43" s="185"/>
      <c r="C43" s="185"/>
      <c r="D43" s="185"/>
      <c r="E43" s="207" t="s">
        <v>404</v>
      </c>
      <c r="F43" s="218"/>
      <c r="G43" s="218"/>
      <c r="H43" s="218"/>
    </row>
    <row r="44" spans="1:8" ht="21.75" customHeight="1">
      <c r="A44" s="182"/>
      <c r="B44" s="185"/>
      <c r="C44" s="185" t="s">
        <v>408</v>
      </c>
      <c r="D44" s="185"/>
      <c r="E44" s="218"/>
      <c r="F44" s="218"/>
      <c r="G44" s="218"/>
      <c r="H44" s="218"/>
    </row>
    <row r="45" spans="1:8" s="213" customFormat="1" ht="24" customHeight="1">
      <c r="A45" s="208" t="s">
        <v>435</v>
      </c>
      <c r="B45" s="209"/>
      <c r="C45" s="209"/>
      <c r="D45" s="209"/>
      <c r="E45" s="209"/>
      <c r="F45" s="209"/>
      <c r="G45" s="209"/>
      <c r="H45" s="209"/>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horizontalCentered="1"/>
  <pageMargins left="0.47" right="0.47" top="0.39" bottom="0.39" header="0.35" footer="0.41"/>
  <pageSetup fitToHeight="1" fitToWidth="1" horizontalDpi="600" verticalDpi="600" orientation="portrait" paperSize="9" scale="76"/>
</worksheet>
</file>

<file path=xl/worksheets/sheet18.xml><?xml version="1.0" encoding="utf-8"?>
<worksheet xmlns="http://schemas.openxmlformats.org/spreadsheetml/2006/main" xmlns:r="http://schemas.openxmlformats.org/officeDocument/2006/relationships">
  <sheetPr>
    <tabColor rgb="FFFFC000"/>
    <pageSetUpPr fitToPage="1"/>
  </sheetPr>
  <dimension ref="A1:I43"/>
  <sheetViews>
    <sheetView showGridLines="0" workbookViewId="0" topLeftCell="A31">
      <selection activeCell="E52" sqref="E52"/>
    </sheetView>
  </sheetViews>
  <sheetFormatPr defaultColWidth="12" defaultRowHeight="11.25"/>
  <cols>
    <col min="1" max="2" width="8.16015625" style="172" customWidth="1"/>
    <col min="3" max="3" width="16.5" style="172" customWidth="1"/>
    <col min="4" max="4" width="32.5" style="172" customWidth="1"/>
    <col min="5" max="5" width="26.16015625" style="172" customWidth="1"/>
    <col min="6" max="6" width="16.5" style="172" customWidth="1"/>
    <col min="7" max="7" width="16.83203125" style="172" customWidth="1"/>
    <col min="8" max="8" width="16.5" style="172" customWidth="1"/>
    <col min="9" max="9" width="26.16015625" style="172" customWidth="1"/>
    <col min="10" max="16384" width="12" style="172" customWidth="1"/>
  </cols>
  <sheetData>
    <row r="1" spans="1:4" ht="16.5" customHeight="1">
      <c r="A1" s="173" t="s">
        <v>49</v>
      </c>
      <c r="B1" s="174"/>
      <c r="C1" s="174"/>
      <c r="D1" s="174"/>
    </row>
    <row r="2" spans="1:9" ht="33.75" customHeight="1">
      <c r="A2" s="175" t="s">
        <v>50</v>
      </c>
      <c r="B2" s="175"/>
      <c r="C2" s="175"/>
      <c r="D2" s="175"/>
      <c r="E2" s="175"/>
      <c r="F2" s="175"/>
      <c r="G2" s="175"/>
      <c r="H2" s="175"/>
      <c r="I2" s="175"/>
    </row>
    <row r="3" spans="1:9" ht="14.25" customHeight="1">
      <c r="A3" s="176"/>
      <c r="B3" s="176"/>
      <c r="C3" s="176"/>
      <c r="D3" s="176"/>
      <c r="E3" s="176"/>
      <c r="F3" s="176"/>
      <c r="G3" s="176"/>
      <c r="H3" s="176"/>
      <c r="I3" s="176"/>
    </row>
    <row r="4" spans="1:4" ht="21.75" customHeight="1">
      <c r="A4" s="177"/>
      <c r="B4" s="178"/>
      <c r="C4" s="179"/>
      <c r="D4" s="179"/>
    </row>
    <row r="5" spans="1:9" ht="21.75" customHeight="1">
      <c r="A5" s="180" t="s">
        <v>382</v>
      </c>
      <c r="B5" s="181"/>
      <c r="C5" s="181"/>
      <c r="D5" s="182"/>
      <c r="E5" s="182"/>
      <c r="F5" s="182"/>
      <c r="G5" s="182"/>
      <c r="H5" s="182"/>
      <c r="I5" s="182"/>
    </row>
    <row r="6" spans="1:9" ht="21.75" customHeight="1">
      <c r="A6" s="183" t="s">
        <v>383</v>
      </c>
      <c r="B6" s="184"/>
      <c r="C6" s="184"/>
      <c r="D6" s="185"/>
      <c r="E6" s="185"/>
      <c r="F6" s="183" t="s">
        <v>384</v>
      </c>
      <c r="G6" s="186"/>
      <c r="H6" s="182"/>
      <c r="I6" s="182"/>
    </row>
    <row r="7" spans="1:9" ht="21.75" customHeight="1">
      <c r="A7" s="187" t="s">
        <v>385</v>
      </c>
      <c r="B7" s="188"/>
      <c r="C7" s="189"/>
      <c r="D7" s="190" t="s">
        <v>386</v>
      </c>
      <c r="E7" s="190"/>
      <c r="F7" s="191" t="s">
        <v>387</v>
      </c>
      <c r="G7" s="192"/>
      <c r="H7" s="193"/>
      <c r="I7" s="210"/>
    </row>
    <row r="8" spans="1:9" ht="21.75" customHeight="1">
      <c r="A8" s="194"/>
      <c r="B8" s="195"/>
      <c r="C8" s="196"/>
      <c r="D8" s="190" t="s">
        <v>388</v>
      </c>
      <c r="E8" s="190"/>
      <c r="F8" s="191" t="s">
        <v>388</v>
      </c>
      <c r="G8" s="192"/>
      <c r="H8" s="193"/>
      <c r="I8" s="210"/>
    </row>
    <row r="9" spans="1:9" ht="21.75" customHeight="1">
      <c r="A9" s="197"/>
      <c r="B9" s="198"/>
      <c r="C9" s="199"/>
      <c r="D9" s="190" t="s">
        <v>389</v>
      </c>
      <c r="E9" s="190"/>
      <c r="F9" s="191" t="s">
        <v>390</v>
      </c>
      <c r="G9" s="192"/>
      <c r="H9" s="193"/>
      <c r="I9" s="210"/>
    </row>
    <row r="10" spans="1:9" ht="21.75" customHeight="1">
      <c r="A10" s="182" t="s">
        <v>391</v>
      </c>
      <c r="B10" s="185" t="s">
        <v>392</v>
      </c>
      <c r="C10" s="185"/>
      <c r="D10" s="185"/>
      <c r="E10" s="185"/>
      <c r="F10" s="183" t="s">
        <v>393</v>
      </c>
      <c r="G10" s="184"/>
      <c r="H10" s="184"/>
      <c r="I10" s="186"/>
    </row>
    <row r="11" spans="1:9" ht="100.5" customHeight="1">
      <c r="A11" s="200"/>
      <c r="B11" s="201" t="s">
        <v>394</v>
      </c>
      <c r="C11" s="201"/>
      <c r="D11" s="201"/>
      <c r="E11" s="201"/>
      <c r="F11" s="202" t="s">
        <v>394</v>
      </c>
      <c r="G11" s="203"/>
      <c r="H11" s="204"/>
      <c r="I11" s="211"/>
    </row>
    <row r="12" spans="1:9" ht="24">
      <c r="A12" s="185" t="s">
        <v>395</v>
      </c>
      <c r="B12" s="205" t="s">
        <v>396</v>
      </c>
      <c r="C12" s="185" t="s">
        <v>397</v>
      </c>
      <c r="D12" s="185" t="s">
        <v>398</v>
      </c>
      <c r="E12" s="185" t="s">
        <v>399</v>
      </c>
      <c r="F12" s="185" t="s">
        <v>397</v>
      </c>
      <c r="G12" s="185" t="s">
        <v>398</v>
      </c>
      <c r="H12" s="185"/>
      <c r="I12" s="185" t="s">
        <v>399</v>
      </c>
    </row>
    <row r="13" spans="1:9" ht="21.75" customHeight="1">
      <c r="A13" s="185"/>
      <c r="B13" s="185" t="s">
        <v>400</v>
      </c>
      <c r="C13" s="185" t="s">
        <v>401</v>
      </c>
      <c r="D13" s="190" t="s">
        <v>402</v>
      </c>
      <c r="E13" s="206"/>
      <c r="F13" s="185" t="s">
        <v>401</v>
      </c>
      <c r="G13" s="207" t="s">
        <v>402</v>
      </c>
      <c r="H13" s="207"/>
      <c r="I13" s="206"/>
    </row>
    <row r="14" spans="1:9" ht="21.75" customHeight="1">
      <c r="A14" s="185"/>
      <c r="B14" s="182"/>
      <c r="C14" s="185"/>
      <c r="D14" s="190" t="s">
        <v>403</v>
      </c>
      <c r="E14" s="206"/>
      <c r="F14" s="185"/>
      <c r="G14" s="207" t="s">
        <v>403</v>
      </c>
      <c r="H14" s="207"/>
      <c r="I14" s="206"/>
    </row>
    <row r="15" spans="1:9" ht="21.75" customHeight="1">
      <c r="A15" s="185"/>
      <c r="B15" s="182"/>
      <c r="C15" s="185"/>
      <c r="D15" s="190" t="s">
        <v>404</v>
      </c>
      <c r="E15" s="206"/>
      <c r="F15" s="185"/>
      <c r="G15" s="207" t="s">
        <v>404</v>
      </c>
      <c r="H15" s="207"/>
      <c r="I15" s="206"/>
    </row>
    <row r="16" spans="1:9" ht="21.75" customHeight="1">
      <c r="A16" s="185"/>
      <c r="B16" s="182"/>
      <c r="C16" s="185" t="s">
        <v>405</v>
      </c>
      <c r="D16" s="190" t="s">
        <v>402</v>
      </c>
      <c r="E16" s="206"/>
      <c r="F16" s="185" t="s">
        <v>405</v>
      </c>
      <c r="G16" s="207" t="s">
        <v>402</v>
      </c>
      <c r="H16" s="207"/>
      <c r="I16" s="206"/>
    </row>
    <row r="17" spans="1:9" ht="21.75" customHeight="1">
      <c r="A17" s="185"/>
      <c r="B17" s="182"/>
      <c r="C17" s="185"/>
      <c r="D17" s="190" t="s">
        <v>403</v>
      </c>
      <c r="E17" s="206"/>
      <c r="F17" s="185"/>
      <c r="G17" s="207" t="s">
        <v>403</v>
      </c>
      <c r="H17" s="207"/>
      <c r="I17" s="206"/>
    </row>
    <row r="18" spans="1:9" ht="21.75" customHeight="1">
      <c r="A18" s="185"/>
      <c r="B18" s="182"/>
      <c r="C18" s="185"/>
      <c r="D18" s="190" t="s">
        <v>404</v>
      </c>
      <c r="E18" s="206"/>
      <c r="F18" s="185"/>
      <c r="G18" s="207" t="s">
        <v>404</v>
      </c>
      <c r="H18" s="207"/>
      <c r="I18" s="206"/>
    </row>
    <row r="19" spans="1:9" ht="21.75" customHeight="1">
      <c r="A19" s="185"/>
      <c r="B19" s="182"/>
      <c r="C19" s="185" t="s">
        <v>406</v>
      </c>
      <c r="D19" s="190" t="s">
        <v>402</v>
      </c>
      <c r="E19" s="206"/>
      <c r="F19" s="185" t="s">
        <v>406</v>
      </c>
      <c r="G19" s="207" t="s">
        <v>402</v>
      </c>
      <c r="H19" s="207"/>
      <c r="I19" s="206"/>
    </row>
    <row r="20" spans="1:9" ht="21.75" customHeight="1">
      <c r="A20" s="185"/>
      <c r="B20" s="182"/>
      <c r="C20" s="185"/>
      <c r="D20" s="190" t="s">
        <v>403</v>
      </c>
      <c r="E20" s="206"/>
      <c r="F20" s="185"/>
      <c r="G20" s="207" t="s">
        <v>403</v>
      </c>
      <c r="H20" s="207"/>
      <c r="I20" s="206"/>
    </row>
    <row r="21" spans="1:9" ht="21.75" customHeight="1">
      <c r="A21" s="185"/>
      <c r="B21" s="182"/>
      <c r="C21" s="185"/>
      <c r="D21" s="190" t="s">
        <v>404</v>
      </c>
      <c r="E21" s="206"/>
      <c r="F21" s="185"/>
      <c r="G21" s="207" t="s">
        <v>404</v>
      </c>
      <c r="H21" s="207"/>
      <c r="I21" s="206"/>
    </row>
    <row r="22" spans="1:9" ht="21.75" customHeight="1">
      <c r="A22" s="185"/>
      <c r="B22" s="182"/>
      <c r="C22" s="185" t="s">
        <v>407</v>
      </c>
      <c r="D22" s="190" t="s">
        <v>402</v>
      </c>
      <c r="E22" s="206"/>
      <c r="F22" s="185" t="s">
        <v>407</v>
      </c>
      <c r="G22" s="207" t="s">
        <v>402</v>
      </c>
      <c r="H22" s="207"/>
      <c r="I22" s="206"/>
    </row>
    <row r="23" spans="1:9" ht="21.75" customHeight="1">
      <c r="A23" s="185"/>
      <c r="B23" s="182"/>
      <c r="C23" s="185"/>
      <c r="D23" s="190" t="s">
        <v>403</v>
      </c>
      <c r="E23" s="206"/>
      <c r="F23" s="185"/>
      <c r="G23" s="207" t="s">
        <v>403</v>
      </c>
      <c r="H23" s="207"/>
      <c r="I23" s="206"/>
    </row>
    <row r="24" spans="1:9" ht="21.75" customHeight="1">
      <c r="A24" s="185"/>
      <c r="B24" s="182"/>
      <c r="C24" s="185"/>
      <c r="D24" s="190" t="s">
        <v>404</v>
      </c>
      <c r="E24" s="206"/>
      <c r="F24" s="185"/>
      <c r="G24" s="207" t="s">
        <v>404</v>
      </c>
      <c r="H24" s="207"/>
      <c r="I24" s="206"/>
    </row>
    <row r="25" spans="1:9" ht="21.75" customHeight="1">
      <c r="A25" s="185"/>
      <c r="B25" s="182"/>
      <c r="C25" s="185" t="s">
        <v>408</v>
      </c>
      <c r="D25" s="206"/>
      <c r="E25" s="185"/>
      <c r="F25" s="185" t="s">
        <v>408</v>
      </c>
      <c r="G25" s="207"/>
      <c r="H25" s="207"/>
      <c r="I25" s="206"/>
    </row>
    <row r="26" spans="1:9" ht="21.75" customHeight="1">
      <c r="A26" s="185"/>
      <c r="B26" s="185" t="s">
        <v>409</v>
      </c>
      <c r="C26" s="185" t="s">
        <v>410</v>
      </c>
      <c r="D26" s="190" t="s">
        <v>402</v>
      </c>
      <c r="E26" s="206"/>
      <c r="F26" s="185" t="s">
        <v>410</v>
      </c>
      <c r="G26" s="207" t="s">
        <v>402</v>
      </c>
      <c r="H26" s="207"/>
      <c r="I26" s="206"/>
    </row>
    <row r="27" spans="1:9" ht="21.75" customHeight="1">
      <c r="A27" s="185"/>
      <c r="B27" s="182"/>
      <c r="C27" s="185"/>
      <c r="D27" s="190" t="s">
        <v>403</v>
      </c>
      <c r="E27" s="206"/>
      <c r="F27" s="185"/>
      <c r="G27" s="207" t="s">
        <v>403</v>
      </c>
      <c r="H27" s="207"/>
      <c r="I27" s="206"/>
    </row>
    <row r="28" spans="1:9" ht="21.75" customHeight="1">
      <c r="A28" s="185"/>
      <c r="B28" s="182"/>
      <c r="C28" s="185"/>
      <c r="D28" s="190" t="s">
        <v>404</v>
      </c>
      <c r="E28" s="206"/>
      <c r="F28" s="185"/>
      <c r="G28" s="207" t="s">
        <v>404</v>
      </c>
      <c r="H28" s="207"/>
      <c r="I28" s="206"/>
    </row>
    <row r="29" spans="1:9" ht="21.75" customHeight="1">
      <c r="A29" s="185"/>
      <c r="B29" s="182"/>
      <c r="C29" s="185" t="s">
        <v>411</v>
      </c>
      <c r="D29" s="190" t="s">
        <v>402</v>
      </c>
      <c r="E29" s="206"/>
      <c r="F29" s="185" t="s">
        <v>411</v>
      </c>
      <c r="G29" s="207" t="s">
        <v>402</v>
      </c>
      <c r="H29" s="207"/>
      <c r="I29" s="206"/>
    </row>
    <row r="30" spans="1:9" ht="21.75" customHeight="1">
      <c r="A30" s="185"/>
      <c r="B30" s="182"/>
      <c r="C30" s="185"/>
      <c r="D30" s="190" t="s">
        <v>403</v>
      </c>
      <c r="E30" s="206"/>
      <c r="F30" s="185"/>
      <c r="G30" s="207" t="s">
        <v>403</v>
      </c>
      <c r="H30" s="207"/>
      <c r="I30" s="206"/>
    </row>
    <row r="31" spans="1:9" ht="21.75" customHeight="1">
      <c r="A31" s="185"/>
      <c r="B31" s="182"/>
      <c r="C31" s="185"/>
      <c r="D31" s="190" t="s">
        <v>404</v>
      </c>
      <c r="E31" s="206"/>
      <c r="F31" s="185"/>
      <c r="G31" s="207" t="s">
        <v>404</v>
      </c>
      <c r="H31" s="207"/>
      <c r="I31" s="206"/>
    </row>
    <row r="32" spans="1:9" ht="21.75" customHeight="1">
      <c r="A32" s="185"/>
      <c r="B32" s="182"/>
      <c r="C32" s="185" t="s">
        <v>412</v>
      </c>
      <c r="D32" s="190" t="s">
        <v>402</v>
      </c>
      <c r="E32" s="206"/>
      <c r="F32" s="185" t="s">
        <v>412</v>
      </c>
      <c r="G32" s="207" t="s">
        <v>402</v>
      </c>
      <c r="H32" s="207"/>
      <c r="I32" s="206"/>
    </row>
    <row r="33" spans="1:9" ht="21.75" customHeight="1">
      <c r="A33" s="185"/>
      <c r="B33" s="182"/>
      <c r="C33" s="185"/>
      <c r="D33" s="190" t="s">
        <v>403</v>
      </c>
      <c r="E33" s="206"/>
      <c r="F33" s="185"/>
      <c r="G33" s="207" t="s">
        <v>403</v>
      </c>
      <c r="H33" s="207"/>
      <c r="I33" s="206"/>
    </row>
    <row r="34" spans="1:9" ht="21.75" customHeight="1">
      <c r="A34" s="185"/>
      <c r="B34" s="182"/>
      <c r="C34" s="185"/>
      <c r="D34" s="190" t="s">
        <v>404</v>
      </c>
      <c r="E34" s="206"/>
      <c r="F34" s="185"/>
      <c r="G34" s="207" t="s">
        <v>404</v>
      </c>
      <c r="H34" s="207"/>
      <c r="I34" s="206"/>
    </row>
    <row r="35" spans="1:9" ht="21.75" customHeight="1">
      <c r="A35" s="185"/>
      <c r="B35" s="182"/>
      <c r="C35" s="185" t="s">
        <v>413</v>
      </c>
      <c r="D35" s="190" t="s">
        <v>402</v>
      </c>
      <c r="E35" s="206"/>
      <c r="F35" s="185" t="s">
        <v>413</v>
      </c>
      <c r="G35" s="207" t="s">
        <v>402</v>
      </c>
      <c r="H35" s="207"/>
      <c r="I35" s="206"/>
    </row>
    <row r="36" spans="1:9" ht="21.75" customHeight="1">
      <c r="A36" s="185"/>
      <c r="B36" s="182"/>
      <c r="C36" s="185"/>
      <c r="D36" s="190" t="s">
        <v>403</v>
      </c>
      <c r="E36" s="206"/>
      <c r="F36" s="185"/>
      <c r="G36" s="207" t="s">
        <v>403</v>
      </c>
      <c r="H36" s="207"/>
      <c r="I36" s="206"/>
    </row>
    <row r="37" spans="1:9" ht="21.75" customHeight="1">
      <c r="A37" s="185"/>
      <c r="B37" s="182"/>
      <c r="C37" s="185"/>
      <c r="D37" s="190" t="s">
        <v>404</v>
      </c>
      <c r="E37" s="206"/>
      <c r="F37" s="185"/>
      <c r="G37" s="207" t="s">
        <v>404</v>
      </c>
      <c r="H37" s="207"/>
      <c r="I37" s="206"/>
    </row>
    <row r="38" spans="1:9" ht="21.75" customHeight="1">
      <c r="A38" s="185"/>
      <c r="B38" s="182"/>
      <c r="C38" s="185" t="s">
        <v>408</v>
      </c>
      <c r="D38" s="206"/>
      <c r="E38" s="206"/>
      <c r="F38" s="185" t="s">
        <v>408</v>
      </c>
      <c r="G38" s="207"/>
      <c r="H38" s="207"/>
      <c r="I38" s="206"/>
    </row>
    <row r="39" spans="1:9" ht="21.75" customHeight="1">
      <c r="A39" s="185"/>
      <c r="B39" s="185" t="s">
        <v>414</v>
      </c>
      <c r="C39" s="185" t="s">
        <v>415</v>
      </c>
      <c r="D39" s="190" t="s">
        <v>402</v>
      </c>
      <c r="E39" s="182"/>
      <c r="F39" s="185" t="s">
        <v>415</v>
      </c>
      <c r="G39" s="207" t="s">
        <v>402</v>
      </c>
      <c r="H39" s="207"/>
      <c r="I39" s="206"/>
    </row>
    <row r="40" spans="1:9" ht="21.75" customHeight="1">
      <c r="A40" s="185"/>
      <c r="B40" s="185"/>
      <c r="C40" s="185"/>
      <c r="D40" s="190" t="s">
        <v>403</v>
      </c>
      <c r="E40" s="185"/>
      <c r="F40" s="185"/>
      <c r="G40" s="207" t="s">
        <v>403</v>
      </c>
      <c r="H40" s="207"/>
      <c r="I40" s="206"/>
    </row>
    <row r="41" spans="1:9" ht="21.75" customHeight="1">
      <c r="A41" s="185"/>
      <c r="B41" s="185"/>
      <c r="C41" s="185"/>
      <c r="D41" s="190" t="s">
        <v>404</v>
      </c>
      <c r="E41" s="185"/>
      <c r="F41" s="185"/>
      <c r="G41" s="207" t="s">
        <v>404</v>
      </c>
      <c r="H41" s="207"/>
      <c r="I41" s="206"/>
    </row>
    <row r="42" spans="1:9" ht="21.75" customHeight="1">
      <c r="A42" s="185"/>
      <c r="B42" s="185"/>
      <c r="C42" s="185" t="s">
        <v>408</v>
      </c>
      <c r="D42" s="206"/>
      <c r="E42" s="185"/>
      <c r="F42" s="185" t="s">
        <v>408</v>
      </c>
      <c r="G42" s="207"/>
      <c r="H42" s="207"/>
      <c r="I42" s="206"/>
    </row>
    <row r="43" spans="1:9" ht="21" customHeight="1">
      <c r="A43" s="208" t="s">
        <v>436</v>
      </c>
      <c r="B43" s="209"/>
      <c r="C43" s="209"/>
      <c r="D43" s="209"/>
      <c r="E43" s="209"/>
      <c r="F43" s="209"/>
      <c r="G43" s="209"/>
      <c r="H43" s="209"/>
      <c r="I43" s="209"/>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9.xml><?xml version="1.0" encoding="utf-8"?>
<worksheet xmlns="http://schemas.openxmlformats.org/spreadsheetml/2006/main" xmlns:r="http://schemas.openxmlformats.org/officeDocument/2006/relationships">
  <dimension ref="A1:I54"/>
  <sheetViews>
    <sheetView zoomScaleSheetLayoutView="100" workbookViewId="0" topLeftCell="A1">
      <selection activeCell="M13" sqref="M13"/>
    </sheetView>
  </sheetViews>
  <sheetFormatPr defaultColWidth="12" defaultRowHeight="11.25"/>
  <cols>
    <col min="1" max="1" width="9.33203125" style="19" customWidth="1"/>
    <col min="2" max="2" width="7.66015625" style="19" customWidth="1"/>
    <col min="3" max="3" width="12.5" style="19" customWidth="1"/>
    <col min="4" max="4" width="13.66015625" style="19" customWidth="1"/>
    <col min="5" max="5" width="22" style="19" customWidth="1"/>
    <col min="6" max="6" width="12.5" style="19" customWidth="1"/>
    <col min="7" max="7" width="11.33203125" style="19" customWidth="1"/>
    <col min="8" max="8" width="9.33203125" style="19" customWidth="1"/>
    <col min="9" max="9" width="12.66015625" style="19" customWidth="1"/>
    <col min="10" max="16384" width="12" style="19" customWidth="1"/>
  </cols>
  <sheetData>
    <row r="1" spans="1:2" s="19" customFormat="1" ht="20.25">
      <c r="A1" s="21" t="s">
        <v>437</v>
      </c>
      <c r="B1" s="21"/>
    </row>
    <row r="2" spans="1:9" s="19" customFormat="1" ht="30.75" customHeight="1">
      <c r="A2" s="22" t="s">
        <v>438</v>
      </c>
      <c r="B2" s="23"/>
      <c r="C2" s="23"/>
      <c r="D2" s="23"/>
      <c r="E2" s="23"/>
      <c r="F2" s="23"/>
      <c r="G2" s="23"/>
      <c r="H2" s="23"/>
      <c r="I2" s="23"/>
    </row>
    <row r="3" spans="1:9" s="20" customFormat="1" ht="22.5" customHeight="1">
      <c r="A3" s="24" t="s">
        <v>439</v>
      </c>
      <c r="B3" s="24"/>
      <c r="C3" s="24"/>
      <c r="D3" s="24"/>
      <c r="E3" s="24"/>
      <c r="F3" s="24"/>
      <c r="G3" s="24"/>
      <c r="H3" s="24"/>
      <c r="I3" s="24"/>
    </row>
    <row r="4" spans="1:9" s="20" customFormat="1" ht="21" customHeight="1">
      <c r="A4" s="25" t="s">
        <v>440</v>
      </c>
      <c r="B4" s="25"/>
      <c r="C4" s="25" t="s">
        <v>441</v>
      </c>
      <c r="D4" s="25"/>
      <c r="E4" s="25"/>
      <c r="F4" s="25"/>
      <c r="G4" s="25"/>
      <c r="H4" s="25"/>
      <c r="I4" s="25"/>
    </row>
    <row r="5" spans="1:9" s="20" customFormat="1" ht="18" customHeight="1">
      <c r="A5" s="26" t="s">
        <v>442</v>
      </c>
      <c r="B5" s="27"/>
      <c r="C5" s="25" t="s">
        <v>443</v>
      </c>
      <c r="D5" s="25"/>
      <c r="E5" s="25" t="s">
        <v>444</v>
      </c>
      <c r="F5" s="25"/>
      <c r="G5" s="25"/>
      <c r="H5" s="25" t="s">
        <v>443</v>
      </c>
      <c r="I5" s="25"/>
    </row>
    <row r="6" spans="1:9" s="20" customFormat="1" ht="21.75" customHeight="1">
      <c r="A6" s="26" t="s">
        <v>445</v>
      </c>
      <c r="B6" s="27"/>
      <c r="C6" s="25" t="s">
        <v>446</v>
      </c>
      <c r="D6" s="25"/>
      <c r="E6" s="25" t="s">
        <v>447</v>
      </c>
      <c r="F6" s="25"/>
      <c r="G6" s="25"/>
      <c r="H6" s="25" t="s">
        <v>448</v>
      </c>
      <c r="I6" s="25"/>
    </row>
    <row r="7" spans="1:9" s="20" customFormat="1" ht="21" customHeight="1">
      <c r="A7" s="26" t="s">
        <v>449</v>
      </c>
      <c r="B7" s="27"/>
      <c r="C7" s="25" t="s">
        <v>450</v>
      </c>
      <c r="D7" s="25"/>
      <c r="E7" s="25" t="s">
        <v>451</v>
      </c>
      <c r="F7" s="25"/>
      <c r="G7" s="25"/>
      <c r="H7" s="25">
        <v>719000</v>
      </c>
      <c r="I7" s="25"/>
    </row>
    <row r="8" spans="1:9" s="20" customFormat="1" ht="21" customHeight="1">
      <c r="A8" s="26" t="s">
        <v>452</v>
      </c>
      <c r="B8" s="27"/>
      <c r="C8" s="28" t="s">
        <v>453</v>
      </c>
      <c r="D8" s="28"/>
      <c r="E8" s="28"/>
      <c r="F8" s="28"/>
      <c r="G8" s="28"/>
      <c r="H8" s="28"/>
      <c r="I8" s="28"/>
    </row>
    <row r="9" spans="1:9" s="20" customFormat="1" ht="42.75" customHeight="1">
      <c r="A9" s="29" t="s">
        <v>454</v>
      </c>
      <c r="B9" s="30"/>
      <c r="C9" s="28" t="s">
        <v>455</v>
      </c>
      <c r="D9" s="28"/>
      <c r="E9" s="28"/>
      <c r="F9" s="28"/>
      <c r="G9" s="28"/>
      <c r="H9" s="28"/>
      <c r="I9" s="28"/>
    </row>
    <row r="10" spans="1:9" s="20" customFormat="1" ht="27" customHeight="1">
      <c r="A10" s="31"/>
      <c r="B10" s="32"/>
      <c r="C10" s="28" t="s">
        <v>456</v>
      </c>
      <c r="D10" s="28"/>
      <c r="E10" s="28"/>
      <c r="F10" s="28"/>
      <c r="G10" s="28"/>
      <c r="H10" s="28"/>
      <c r="I10" s="28"/>
    </row>
    <row r="11" spans="1:9" s="20" customFormat="1" ht="29.25" customHeight="1">
      <c r="A11" s="26" t="s">
        <v>457</v>
      </c>
      <c r="B11" s="27"/>
      <c r="C11" s="33" t="s">
        <v>458</v>
      </c>
      <c r="D11" s="33"/>
      <c r="E11" s="33"/>
      <c r="F11" s="33" t="s">
        <v>459</v>
      </c>
      <c r="G11" s="34"/>
      <c r="H11" s="34"/>
      <c r="I11" s="34"/>
    </row>
    <row r="12" spans="1:9" s="20" customFormat="1" ht="91.5" customHeight="1">
      <c r="A12" s="26" t="s">
        <v>460</v>
      </c>
      <c r="B12" s="27"/>
      <c r="C12" s="35" t="s">
        <v>461</v>
      </c>
      <c r="D12" s="36"/>
      <c r="E12" s="36"/>
      <c r="F12" s="36"/>
      <c r="G12" s="36"/>
      <c r="H12" s="36"/>
      <c r="I12" s="71"/>
    </row>
    <row r="13" spans="1:9" s="20" customFormat="1" ht="96.75" customHeight="1">
      <c r="A13" s="26" t="s">
        <v>462</v>
      </c>
      <c r="B13" s="27"/>
      <c r="C13" s="35" t="s">
        <v>463</v>
      </c>
      <c r="D13" s="36"/>
      <c r="E13" s="36"/>
      <c r="F13" s="36"/>
      <c r="G13" s="36"/>
      <c r="H13" s="36"/>
      <c r="I13" s="71"/>
    </row>
    <row r="14" spans="1:9" s="20" customFormat="1" ht="24.75" customHeight="1">
      <c r="A14" s="26" t="s">
        <v>464</v>
      </c>
      <c r="B14" s="27"/>
      <c r="C14" s="25">
        <v>189.97</v>
      </c>
      <c r="D14" s="25"/>
      <c r="E14" s="25" t="s">
        <v>465</v>
      </c>
      <c r="F14" s="25"/>
      <c r="G14" s="25"/>
      <c r="H14" s="25">
        <v>189.97</v>
      </c>
      <c r="I14" s="25"/>
    </row>
    <row r="15" spans="1:9" s="20" customFormat="1" ht="30" customHeight="1">
      <c r="A15" s="26" t="s">
        <v>466</v>
      </c>
      <c r="B15" s="27"/>
      <c r="C15" s="25" t="s">
        <v>467</v>
      </c>
      <c r="D15" s="25"/>
      <c r="E15" s="25"/>
      <c r="F15" s="25"/>
      <c r="G15" s="25"/>
      <c r="H15" s="25"/>
      <c r="I15" s="25"/>
    </row>
    <row r="16" spans="1:9" s="20" customFormat="1" ht="57.75" customHeight="1">
      <c r="A16" s="26" t="s">
        <v>468</v>
      </c>
      <c r="B16" s="27"/>
      <c r="C16" s="35" t="s">
        <v>469</v>
      </c>
      <c r="D16" s="36"/>
      <c r="E16" s="36"/>
      <c r="F16" s="36"/>
      <c r="G16" s="36"/>
      <c r="H16" s="36"/>
      <c r="I16" s="71"/>
    </row>
    <row r="17" spans="1:9" s="20" customFormat="1" ht="21.75" customHeight="1">
      <c r="A17" s="25" t="s">
        <v>470</v>
      </c>
      <c r="B17" s="25"/>
      <c r="C17" s="25" t="s">
        <v>471</v>
      </c>
      <c r="D17" s="25"/>
      <c r="E17" s="25"/>
      <c r="F17" s="25"/>
      <c r="G17" s="25"/>
      <c r="H17" s="25" t="s">
        <v>338</v>
      </c>
      <c r="I17" s="25"/>
    </row>
    <row r="18" spans="1:9" s="20" customFormat="1" ht="21" customHeight="1">
      <c r="A18" s="25"/>
      <c r="B18" s="25"/>
      <c r="C18" s="39" t="s">
        <v>157</v>
      </c>
      <c r="D18" s="39"/>
      <c r="E18" s="39"/>
      <c r="F18" s="39"/>
      <c r="G18" s="39"/>
      <c r="H18" s="25">
        <v>189.97</v>
      </c>
      <c r="I18" s="25"/>
    </row>
    <row r="19" spans="1:9" s="20" customFormat="1" ht="21" customHeight="1">
      <c r="A19" s="25"/>
      <c r="B19" s="25"/>
      <c r="C19" s="28" t="s">
        <v>472</v>
      </c>
      <c r="D19" s="28"/>
      <c r="E19" s="28"/>
      <c r="F19" s="28"/>
      <c r="G19" s="28"/>
      <c r="H19" s="25">
        <v>189.97</v>
      </c>
      <c r="I19" s="25"/>
    </row>
    <row r="20" spans="1:9" s="20" customFormat="1" ht="21" customHeight="1">
      <c r="A20" s="25"/>
      <c r="B20" s="25"/>
      <c r="C20" s="28" t="s">
        <v>473</v>
      </c>
      <c r="D20" s="28"/>
      <c r="E20" s="28"/>
      <c r="F20" s="28"/>
      <c r="G20" s="28"/>
      <c r="H20" s="25">
        <v>189.97</v>
      </c>
      <c r="I20" s="25"/>
    </row>
    <row r="21" spans="1:9" s="20" customFormat="1" ht="21" customHeight="1">
      <c r="A21" s="25"/>
      <c r="B21" s="25"/>
      <c r="C21" s="28" t="s">
        <v>474</v>
      </c>
      <c r="D21" s="28"/>
      <c r="E21" s="28"/>
      <c r="F21" s="28"/>
      <c r="G21" s="28"/>
      <c r="H21" s="25"/>
      <c r="I21" s="25"/>
    </row>
    <row r="22" spans="1:9" s="20" customFormat="1" ht="21" customHeight="1">
      <c r="A22" s="25"/>
      <c r="B22" s="25"/>
      <c r="C22" s="28" t="s">
        <v>424</v>
      </c>
      <c r="D22" s="28"/>
      <c r="E22" s="28"/>
      <c r="F22" s="28"/>
      <c r="G22" s="28"/>
      <c r="H22" s="26"/>
      <c r="I22" s="27"/>
    </row>
    <row r="23" spans="1:9" s="20" customFormat="1" ht="21" customHeight="1">
      <c r="A23" s="25"/>
      <c r="B23" s="25"/>
      <c r="C23" s="28" t="s">
        <v>475</v>
      </c>
      <c r="D23" s="28"/>
      <c r="E23" s="28"/>
      <c r="F23" s="28"/>
      <c r="G23" s="28"/>
      <c r="H23" s="26"/>
      <c r="I23" s="27"/>
    </row>
    <row r="24" spans="1:9" s="20" customFormat="1" ht="60" customHeight="1">
      <c r="A24" s="161" t="s">
        <v>476</v>
      </c>
      <c r="B24" s="161" t="s">
        <v>477</v>
      </c>
      <c r="C24" s="25" t="s">
        <v>478</v>
      </c>
      <c r="D24" s="25"/>
      <c r="E24" s="25"/>
      <c r="F24" s="25"/>
      <c r="G24" s="25"/>
      <c r="H24" s="26" t="s">
        <v>338</v>
      </c>
      <c r="I24" s="27"/>
    </row>
    <row r="25" spans="1:9" s="20" customFormat="1" ht="36.75" customHeight="1">
      <c r="A25" s="162"/>
      <c r="B25" s="162"/>
      <c r="C25" s="45" t="s">
        <v>157</v>
      </c>
      <c r="D25" s="46"/>
      <c r="E25" s="46"/>
      <c r="F25" s="46"/>
      <c r="G25" s="47"/>
      <c r="H25" s="26">
        <v>189.97</v>
      </c>
      <c r="I25" s="27"/>
    </row>
    <row r="26" spans="1:9" s="20" customFormat="1" ht="36" customHeight="1">
      <c r="A26" s="162"/>
      <c r="B26" s="162"/>
      <c r="C26" s="41" t="s">
        <v>479</v>
      </c>
      <c r="D26" s="41"/>
      <c r="E26" s="41"/>
      <c r="F26" s="41"/>
      <c r="G26" s="41"/>
      <c r="H26" s="26">
        <v>6.3</v>
      </c>
      <c r="I26" s="27"/>
    </row>
    <row r="27" spans="1:9" s="20" customFormat="1" ht="30" customHeight="1">
      <c r="A27" s="162"/>
      <c r="B27" s="162"/>
      <c r="C27" s="41" t="s">
        <v>480</v>
      </c>
      <c r="D27" s="41"/>
      <c r="E27" s="41"/>
      <c r="F27" s="41"/>
      <c r="G27" s="41"/>
      <c r="H27" s="26">
        <v>8.4</v>
      </c>
      <c r="I27" s="27"/>
    </row>
    <row r="28" spans="1:9" s="20" customFormat="1" ht="30.75" customHeight="1">
      <c r="A28" s="162"/>
      <c r="B28" s="162"/>
      <c r="C28" s="41" t="s">
        <v>481</v>
      </c>
      <c r="D28" s="41"/>
      <c r="E28" s="41"/>
      <c r="F28" s="41"/>
      <c r="G28" s="41"/>
      <c r="H28" s="26">
        <v>7.5</v>
      </c>
      <c r="I28" s="27"/>
    </row>
    <row r="29" spans="1:9" s="20" customFormat="1" ht="24.75" customHeight="1">
      <c r="A29" s="162"/>
      <c r="B29" s="162"/>
      <c r="C29" s="41" t="s">
        <v>482</v>
      </c>
      <c r="D29" s="41"/>
      <c r="E29" s="41"/>
      <c r="F29" s="41"/>
      <c r="G29" s="41"/>
      <c r="H29" s="26">
        <v>91.45</v>
      </c>
      <c r="I29" s="27"/>
    </row>
    <row r="30" spans="1:9" s="20" customFormat="1" ht="27.75" customHeight="1">
      <c r="A30" s="162"/>
      <c r="B30" s="162"/>
      <c r="C30" s="41" t="s">
        <v>483</v>
      </c>
      <c r="D30" s="41"/>
      <c r="E30" s="41"/>
      <c r="F30" s="41"/>
      <c r="G30" s="41"/>
      <c r="H30" s="26">
        <v>11.28</v>
      </c>
      <c r="I30" s="27"/>
    </row>
    <row r="31" spans="1:9" s="20" customFormat="1" ht="27" customHeight="1">
      <c r="A31" s="162"/>
      <c r="B31" s="162"/>
      <c r="C31" s="41" t="s">
        <v>484</v>
      </c>
      <c r="D31" s="41"/>
      <c r="E31" s="41"/>
      <c r="F31" s="41"/>
      <c r="G31" s="41"/>
      <c r="H31" s="26">
        <v>10.04</v>
      </c>
      <c r="I31" s="27"/>
    </row>
    <row r="32" spans="1:9" s="20" customFormat="1" ht="28.5" customHeight="1">
      <c r="A32" s="162"/>
      <c r="B32" s="162"/>
      <c r="C32" s="41" t="s">
        <v>485</v>
      </c>
      <c r="D32" s="41"/>
      <c r="E32" s="41"/>
      <c r="F32" s="41"/>
      <c r="G32" s="41"/>
      <c r="H32" s="26">
        <v>55</v>
      </c>
      <c r="I32" s="27"/>
    </row>
    <row r="33" spans="1:9" s="20" customFormat="1" ht="85.5" customHeight="1">
      <c r="A33" s="162"/>
      <c r="B33" s="149" t="s">
        <v>486</v>
      </c>
      <c r="C33" s="163" t="s">
        <v>487</v>
      </c>
      <c r="D33" s="163"/>
      <c r="E33" s="163"/>
      <c r="F33" s="163"/>
      <c r="G33" s="163"/>
      <c r="H33" s="163"/>
      <c r="I33" s="163"/>
    </row>
    <row r="34" spans="1:9" s="20" customFormat="1" ht="34.5" customHeight="1">
      <c r="A34" s="40" t="s">
        <v>488</v>
      </c>
      <c r="B34" s="40"/>
      <c r="C34" s="44" t="s">
        <v>489</v>
      </c>
      <c r="D34" s="44" t="s">
        <v>353</v>
      </c>
      <c r="E34" s="44" t="s">
        <v>338</v>
      </c>
      <c r="F34" s="44" t="s">
        <v>490</v>
      </c>
      <c r="G34" s="44"/>
      <c r="H34" s="44"/>
      <c r="I34" s="44"/>
    </row>
    <row r="35" spans="1:9" s="20" customFormat="1" ht="45.75" customHeight="1">
      <c r="A35" s="40"/>
      <c r="B35" s="40"/>
      <c r="C35" s="112" t="s">
        <v>491</v>
      </c>
      <c r="D35" s="112" t="s">
        <v>492</v>
      </c>
      <c r="E35" s="112" t="s">
        <v>493</v>
      </c>
      <c r="F35" s="164" t="s">
        <v>33</v>
      </c>
      <c r="G35" s="165"/>
      <c r="H35" s="165"/>
      <c r="I35" s="170"/>
    </row>
    <row r="36" spans="1:9" s="20" customFormat="1" ht="30" customHeight="1">
      <c r="A36" s="40"/>
      <c r="B36" s="40"/>
      <c r="C36" s="112" t="s">
        <v>494</v>
      </c>
      <c r="D36" s="112" t="s">
        <v>495</v>
      </c>
      <c r="E36" s="112" t="s">
        <v>496</v>
      </c>
      <c r="F36" s="164" t="s">
        <v>33</v>
      </c>
      <c r="G36" s="165"/>
      <c r="H36" s="165"/>
      <c r="I36" s="170"/>
    </row>
    <row r="37" spans="1:9" s="20" customFormat="1" ht="33" customHeight="1">
      <c r="A37" s="40"/>
      <c r="B37" s="40"/>
      <c r="C37" s="112" t="s">
        <v>497</v>
      </c>
      <c r="D37" s="112" t="s">
        <v>495</v>
      </c>
      <c r="E37" s="112" t="s">
        <v>498</v>
      </c>
      <c r="F37" s="164" t="s">
        <v>33</v>
      </c>
      <c r="G37" s="165"/>
      <c r="H37" s="165"/>
      <c r="I37" s="170"/>
    </row>
    <row r="38" spans="1:9" s="20" customFormat="1" ht="24" customHeight="1">
      <c r="A38" s="40"/>
      <c r="B38" s="40"/>
      <c r="C38" s="112" t="s">
        <v>499</v>
      </c>
      <c r="D38" s="112" t="s">
        <v>492</v>
      </c>
      <c r="E38" s="112" t="s">
        <v>500</v>
      </c>
      <c r="F38" s="164" t="s">
        <v>33</v>
      </c>
      <c r="G38" s="165"/>
      <c r="H38" s="165"/>
      <c r="I38" s="170"/>
    </row>
    <row r="39" spans="1:9" s="20" customFormat="1" ht="33.75" customHeight="1">
      <c r="A39" s="40"/>
      <c r="B39" s="40"/>
      <c r="C39" s="112" t="s">
        <v>501</v>
      </c>
      <c r="D39" s="112" t="s">
        <v>502</v>
      </c>
      <c r="E39" s="112" t="s">
        <v>503</v>
      </c>
      <c r="F39" s="164" t="s">
        <v>33</v>
      </c>
      <c r="G39" s="165"/>
      <c r="H39" s="165"/>
      <c r="I39" s="170"/>
    </row>
    <row r="40" spans="1:9" s="20" customFormat="1" ht="48.75" customHeight="1">
      <c r="A40" s="166" t="s">
        <v>504</v>
      </c>
      <c r="B40" s="167"/>
      <c r="C40" s="115" t="s">
        <v>505</v>
      </c>
      <c r="D40" s="116"/>
      <c r="E40" s="117"/>
      <c r="F40" s="134" t="s">
        <v>393</v>
      </c>
      <c r="G40" s="118"/>
      <c r="H40" s="118"/>
      <c r="I40" s="135"/>
    </row>
    <row r="41" spans="1:9" s="20" customFormat="1" ht="64.5" customHeight="1">
      <c r="A41" s="115"/>
      <c r="B41" s="117"/>
      <c r="C41" s="45" t="s">
        <v>506</v>
      </c>
      <c r="D41" s="46"/>
      <c r="E41" s="46"/>
      <c r="F41" s="45" t="s">
        <v>507</v>
      </c>
      <c r="G41" s="46"/>
      <c r="H41" s="46"/>
      <c r="I41" s="47"/>
    </row>
    <row r="42" spans="1:9" s="20" customFormat="1" ht="25.5" customHeight="1">
      <c r="A42" s="48" t="s">
        <v>508</v>
      </c>
      <c r="B42" s="49"/>
      <c r="C42" s="35" t="s">
        <v>509</v>
      </c>
      <c r="D42" s="50"/>
      <c r="E42" s="50"/>
      <c r="F42" s="50"/>
      <c r="G42" s="50"/>
      <c r="H42" s="50"/>
      <c r="I42" s="76"/>
    </row>
    <row r="43" spans="1:9" s="20" customFormat="1" ht="19.5" customHeight="1">
      <c r="A43" s="29" t="s">
        <v>510</v>
      </c>
      <c r="B43" s="51"/>
      <c r="C43" s="25" t="s">
        <v>431</v>
      </c>
      <c r="D43" s="25" t="s">
        <v>397</v>
      </c>
      <c r="E43" s="25" t="s">
        <v>511</v>
      </c>
      <c r="F43" s="25" t="s">
        <v>399</v>
      </c>
      <c r="G43" s="54"/>
      <c r="H43" s="54"/>
      <c r="I43" s="25" t="s">
        <v>512</v>
      </c>
    </row>
    <row r="44" spans="1:9" s="20" customFormat="1" ht="19.5" customHeight="1">
      <c r="A44" s="52"/>
      <c r="B44" s="53"/>
      <c r="C44" s="54"/>
      <c r="D44" s="54"/>
      <c r="E44" s="54"/>
      <c r="F44" s="43" t="s">
        <v>513</v>
      </c>
      <c r="G44" s="43"/>
      <c r="H44" s="43"/>
      <c r="I44" s="54"/>
    </row>
    <row r="45" spans="1:9" s="20" customFormat="1" ht="33" customHeight="1">
      <c r="A45" s="52"/>
      <c r="B45" s="53"/>
      <c r="C45" s="65" t="s">
        <v>432</v>
      </c>
      <c r="D45" s="65" t="s">
        <v>401</v>
      </c>
      <c r="E45" s="155" t="s">
        <v>514</v>
      </c>
      <c r="F45" s="134" t="s">
        <v>515</v>
      </c>
      <c r="G45" s="118"/>
      <c r="H45" s="135"/>
      <c r="I45" s="171" t="s">
        <v>516</v>
      </c>
    </row>
    <row r="46" spans="1:9" s="20" customFormat="1" ht="19.5" customHeight="1">
      <c r="A46" s="52"/>
      <c r="B46" s="53"/>
      <c r="C46" s="65"/>
      <c r="D46" s="65"/>
      <c r="E46" s="155" t="s">
        <v>517</v>
      </c>
      <c r="F46" s="134" t="s">
        <v>518</v>
      </c>
      <c r="G46" s="118"/>
      <c r="H46" s="135"/>
      <c r="I46" s="25" t="s">
        <v>516</v>
      </c>
    </row>
    <row r="47" spans="1:9" s="20" customFormat="1" ht="19.5" customHeight="1">
      <c r="A47" s="52"/>
      <c r="B47" s="53"/>
      <c r="C47" s="65"/>
      <c r="D47" s="65"/>
      <c r="E47" s="155" t="s">
        <v>519</v>
      </c>
      <c r="F47" s="134" t="s">
        <v>520</v>
      </c>
      <c r="G47" s="118"/>
      <c r="H47" s="135"/>
      <c r="I47" s="25" t="s">
        <v>516</v>
      </c>
    </row>
    <row r="48" spans="1:9" s="20" customFormat="1" ht="21.75" customHeight="1">
      <c r="A48" s="52"/>
      <c r="B48" s="53"/>
      <c r="C48" s="65"/>
      <c r="D48" s="25" t="s">
        <v>406</v>
      </c>
      <c r="E48" s="25" t="s">
        <v>521</v>
      </c>
      <c r="F48" s="160">
        <v>43799</v>
      </c>
      <c r="G48" s="62"/>
      <c r="H48" s="62"/>
      <c r="I48" s="25" t="s">
        <v>516</v>
      </c>
    </row>
    <row r="49" spans="1:9" s="20" customFormat="1" ht="21" customHeight="1">
      <c r="A49" s="52"/>
      <c r="B49" s="53"/>
      <c r="C49" s="65"/>
      <c r="D49" s="25" t="s">
        <v>405</v>
      </c>
      <c r="E49" s="25" t="s">
        <v>522</v>
      </c>
      <c r="F49" s="62" t="s">
        <v>523</v>
      </c>
      <c r="G49" s="62"/>
      <c r="H49" s="62"/>
      <c r="I49" s="25" t="s">
        <v>516</v>
      </c>
    </row>
    <row r="50" spans="1:9" s="20" customFormat="1" ht="21" customHeight="1">
      <c r="A50" s="52"/>
      <c r="B50" s="53"/>
      <c r="C50" s="168"/>
      <c r="D50" s="43" t="s">
        <v>407</v>
      </c>
      <c r="E50" s="25" t="s">
        <v>524</v>
      </c>
      <c r="F50" s="43">
        <v>189.97</v>
      </c>
      <c r="G50" s="43"/>
      <c r="H50" s="43"/>
      <c r="I50" s="25" t="s">
        <v>516</v>
      </c>
    </row>
    <row r="51" spans="1:9" s="20" customFormat="1" ht="28.5" customHeight="1">
      <c r="A51" s="52"/>
      <c r="B51" s="53"/>
      <c r="C51" s="43" t="s">
        <v>433</v>
      </c>
      <c r="D51" s="25" t="s">
        <v>525</v>
      </c>
      <c r="E51" s="25" t="s">
        <v>526</v>
      </c>
      <c r="F51" s="62" t="s">
        <v>527</v>
      </c>
      <c r="G51" s="62"/>
      <c r="H51" s="62"/>
      <c r="I51" s="25" t="s">
        <v>516</v>
      </c>
    </row>
    <row r="52" spans="1:9" s="20" customFormat="1" ht="42.75">
      <c r="A52" s="52"/>
      <c r="B52" s="53"/>
      <c r="C52" s="43"/>
      <c r="D52" s="169" t="s">
        <v>528</v>
      </c>
      <c r="E52" s="25" t="s">
        <v>529</v>
      </c>
      <c r="F52" s="62">
        <v>1</v>
      </c>
      <c r="G52" s="62"/>
      <c r="H52" s="62"/>
      <c r="I52" s="25" t="s">
        <v>516</v>
      </c>
    </row>
    <row r="53" spans="1:9" s="20" customFormat="1" ht="28.5">
      <c r="A53" s="52"/>
      <c r="B53" s="53"/>
      <c r="C53" s="43"/>
      <c r="D53" s="25" t="s">
        <v>530</v>
      </c>
      <c r="E53" s="25" t="s">
        <v>531</v>
      </c>
      <c r="F53" s="62">
        <v>0.95</v>
      </c>
      <c r="G53" s="62"/>
      <c r="H53" s="62"/>
      <c r="I53" s="25" t="s">
        <v>516</v>
      </c>
    </row>
    <row r="54" spans="1:9" s="20" customFormat="1" ht="158.25" customHeight="1">
      <c r="A54" s="70" t="s">
        <v>532</v>
      </c>
      <c r="B54" s="70"/>
      <c r="C54" s="70"/>
      <c r="D54" s="70"/>
      <c r="E54" s="70"/>
      <c r="F54" s="70"/>
      <c r="G54" s="70"/>
      <c r="H54" s="70"/>
      <c r="I54" s="70"/>
    </row>
    <row r="62" s="19" customFormat="1" ht="27.75" customHeight="1"/>
  </sheetData>
  <sheetProtection/>
  <mergeCells count="107">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A15:B15"/>
    <mergeCell ref="C15:I15"/>
    <mergeCell ref="A16:B16"/>
    <mergeCell ref="C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G27"/>
    <mergeCell ref="H27:I27"/>
    <mergeCell ref="C28:G28"/>
    <mergeCell ref="H28:I28"/>
    <mergeCell ref="C29:G29"/>
    <mergeCell ref="H29:I29"/>
    <mergeCell ref="C30:G30"/>
    <mergeCell ref="H30:I30"/>
    <mergeCell ref="C31:G31"/>
    <mergeCell ref="H31:I31"/>
    <mergeCell ref="C32:G32"/>
    <mergeCell ref="H32:I32"/>
    <mergeCell ref="C33:I33"/>
    <mergeCell ref="F34:I34"/>
    <mergeCell ref="F35:I35"/>
    <mergeCell ref="F36:I36"/>
    <mergeCell ref="F37:I37"/>
    <mergeCell ref="F38:I38"/>
    <mergeCell ref="F39:I39"/>
    <mergeCell ref="C40:E40"/>
    <mergeCell ref="F40:I40"/>
    <mergeCell ref="C41:E41"/>
    <mergeCell ref="F41:I41"/>
    <mergeCell ref="A42:B42"/>
    <mergeCell ref="C42:I42"/>
    <mergeCell ref="F43:H43"/>
    <mergeCell ref="F44:H44"/>
    <mergeCell ref="F45:H45"/>
    <mergeCell ref="F46:H46"/>
    <mergeCell ref="F47:H47"/>
    <mergeCell ref="F48:H48"/>
    <mergeCell ref="F49:H49"/>
    <mergeCell ref="F50:H50"/>
    <mergeCell ref="F51:H51"/>
    <mergeCell ref="F52:H52"/>
    <mergeCell ref="F53:H53"/>
    <mergeCell ref="A54:I54"/>
    <mergeCell ref="A24:A33"/>
    <mergeCell ref="B24:B32"/>
    <mergeCell ref="C43:C44"/>
    <mergeCell ref="C45:C50"/>
    <mergeCell ref="C51:C53"/>
    <mergeCell ref="D43:D44"/>
    <mergeCell ref="D45:D47"/>
    <mergeCell ref="E43:E44"/>
    <mergeCell ref="I43:I44"/>
    <mergeCell ref="A9:B10"/>
    <mergeCell ref="A17:B23"/>
    <mergeCell ref="A34:B39"/>
    <mergeCell ref="A40:B41"/>
    <mergeCell ref="A43:B5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5"/>
  <sheetViews>
    <sheetView workbookViewId="0" topLeftCell="A1">
      <selection activeCell="J27" sqref="J27"/>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355" t="s">
        <v>5</v>
      </c>
      <c r="B1" s="355"/>
      <c r="C1" s="355"/>
      <c r="D1" s="355"/>
      <c r="E1" s="355"/>
      <c r="F1" s="355"/>
      <c r="G1" s="355"/>
      <c r="H1" s="355"/>
      <c r="I1" s="355"/>
      <c r="J1" s="355"/>
      <c r="K1" s="355"/>
      <c r="L1" s="355"/>
    </row>
    <row r="2" spans="1:12" s="352" customFormat="1" ht="9" customHeight="1">
      <c r="A2" s="356" t="s">
        <v>6</v>
      </c>
      <c r="B2" s="357" t="s">
        <v>7</v>
      </c>
      <c r="C2" s="357"/>
      <c r="D2" s="357"/>
      <c r="E2" s="357"/>
      <c r="F2" s="357"/>
      <c r="G2" s="357"/>
      <c r="H2" s="357"/>
      <c r="I2" s="357"/>
      <c r="J2" s="357"/>
      <c r="K2" s="357" t="s">
        <v>8</v>
      </c>
      <c r="L2" s="357" t="s">
        <v>9</v>
      </c>
    </row>
    <row r="3" spans="1:12" ht="11.25">
      <c r="A3" s="356"/>
      <c r="B3" s="357"/>
      <c r="C3" s="357"/>
      <c r="D3" s="357"/>
      <c r="E3" s="357"/>
      <c r="F3" s="357"/>
      <c r="G3" s="357"/>
      <c r="H3" s="357"/>
      <c r="I3" s="357"/>
      <c r="J3" s="357"/>
      <c r="K3" s="357"/>
      <c r="L3" s="357"/>
    </row>
    <row r="4" spans="1:12" s="353" customFormat="1" ht="24.75" customHeight="1">
      <c r="A4" s="358" t="s">
        <v>10</v>
      </c>
      <c r="B4" s="359" t="s">
        <v>11</v>
      </c>
      <c r="C4" s="360"/>
      <c r="D4" s="360"/>
      <c r="E4" s="360"/>
      <c r="F4" s="360"/>
      <c r="G4" s="360"/>
      <c r="H4" s="360"/>
      <c r="I4" s="360"/>
      <c r="J4" s="360"/>
      <c r="K4" s="372" t="s">
        <v>12</v>
      </c>
      <c r="L4" s="373"/>
    </row>
    <row r="5" spans="1:12" s="353" customFormat="1" ht="24.75" customHeight="1">
      <c r="A5" s="358" t="s">
        <v>13</v>
      </c>
      <c r="B5" s="359" t="s">
        <v>14</v>
      </c>
      <c r="C5" s="360"/>
      <c r="D5" s="360"/>
      <c r="E5" s="360"/>
      <c r="F5" s="360"/>
      <c r="G5" s="360"/>
      <c r="H5" s="360"/>
      <c r="I5" s="360"/>
      <c r="J5" s="360"/>
      <c r="K5" s="372" t="s">
        <v>12</v>
      </c>
      <c r="L5" s="374" t="s">
        <v>15</v>
      </c>
    </row>
    <row r="6" spans="1:12" s="353" customFormat="1" ht="24.75" customHeight="1">
      <c r="A6" s="358" t="s">
        <v>16</v>
      </c>
      <c r="B6" s="359" t="s">
        <v>17</v>
      </c>
      <c r="C6" s="360"/>
      <c r="D6" s="360"/>
      <c r="E6" s="360"/>
      <c r="F6" s="360"/>
      <c r="G6" s="360"/>
      <c r="H6" s="360"/>
      <c r="I6" s="360"/>
      <c r="J6" s="360"/>
      <c r="K6" s="372" t="s">
        <v>12</v>
      </c>
      <c r="L6" s="374" t="s">
        <v>18</v>
      </c>
    </row>
    <row r="7" spans="1:12" s="353" customFormat="1" ht="24.75" customHeight="1">
      <c r="A7" s="358" t="s">
        <v>19</v>
      </c>
      <c r="B7" s="359" t="s">
        <v>20</v>
      </c>
      <c r="C7" s="360"/>
      <c r="D7" s="360"/>
      <c r="E7" s="360"/>
      <c r="F7" s="360"/>
      <c r="G7" s="360"/>
      <c r="H7" s="360"/>
      <c r="I7" s="360"/>
      <c r="J7" s="360"/>
      <c r="K7" s="372" t="s">
        <v>12</v>
      </c>
      <c r="L7" s="360"/>
    </row>
    <row r="8" spans="1:12" s="353" customFormat="1" ht="24.75" customHeight="1">
      <c r="A8" s="358" t="s">
        <v>21</v>
      </c>
      <c r="B8" s="359" t="s">
        <v>22</v>
      </c>
      <c r="C8" s="360"/>
      <c r="D8" s="360"/>
      <c r="E8" s="360"/>
      <c r="F8" s="360"/>
      <c r="G8" s="360"/>
      <c r="H8" s="360"/>
      <c r="I8" s="360"/>
      <c r="J8" s="360"/>
      <c r="K8" s="372" t="s">
        <v>12</v>
      </c>
      <c r="L8" s="375" t="s">
        <v>23</v>
      </c>
    </row>
    <row r="9" spans="1:12" s="353" customFormat="1" ht="24.75" customHeight="1">
      <c r="A9" s="358" t="s">
        <v>24</v>
      </c>
      <c r="B9" s="359" t="s">
        <v>25</v>
      </c>
      <c r="C9" s="360"/>
      <c r="D9" s="360"/>
      <c r="E9" s="360"/>
      <c r="F9" s="360"/>
      <c r="G9" s="360"/>
      <c r="H9" s="360"/>
      <c r="I9" s="360"/>
      <c r="J9" s="360"/>
      <c r="K9" s="372" t="s">
        <v>12</v>
      </c>
      <c r="L9" s="375" t="s">
        <v>26</v>
      </c>
    </row>
    <row r="10" spans="1:12" s="353" customFormat="1" ht="24.75" customHeight="1">
      <c r="A10" s="358" t="s">
        <v>27</v>
      </c>
      <c r="B10" s="359" t="s">
        <v>28</v>
      </c>
      <c r="C10" s="360"/>
      <c r="D10" s="360"/>
      <c r="E10" s="360"/>
      <c r="F10" s="360"/>
      <c r="G10" s="360"/>
      <c r="H10" s="360"/>
      <c r="I10" s="360"/>
      <c r="J10" s="360"/>
      <c r="K10" s="372" t="s">
        <v>12</v>
      </c>
      <c r="L10" s="375" t="s">
        <v>23</v>
      </c>
    </row>
    <row r="11" spans="1:12" s="353" customFormat="1" ht="24.75" customHeight="1">
      <c r="A11" s="358" t="s">
        <v>29</v>
      </c>
      <c r="B11" s="359" t="s">
        <v>30</v>
      </c>
      <c r="C11" s="360"/>
      <c r="D11" s="360"/>
      <c r="E11" s="360"/>
      <c r="F11" s="360"/>
      <c r="G11" s="360"/>
      <c r="H11" s="360"/>
      <c r="I11" s="360"/>
      <c r="J11" s="360"/>
      <c r="K11" s="372" t="s">
        <v>12</v>
      </c>
      <c r="L11" s="375" t="s">
        <v>26</v>
      </c>
    </row>
    <row r="12" spans="1:12" s="353" customFormat="1" ht="24.75" customHeight="1">
      <c r="A12" s="358" t="s">
        <v>31</v>
      </c>
      <c r="B12" s="359" t="s">
        <v>32</v>
      </c>
      <c r="C12" s="360"/>
      <c r="D12" s="360"/>
      <c r="E12" s="360"/>
      <c r="F12" s="360"/>
      <c r="G12" s="360"/>
      <c r="H12" s="360"/>
      <c r="I12" s="360"/>
      <c r="J12" s="360"/>
      <c r="K12" s="373" t="s">
        <v>33</v>
      </c>
      <c r="L12" s="373" t="s">
        <v>34</v>
      </c>
    </row>
    <row r="13" spans="1:12" s="353" customFormat="1" ht="24.75" customHeight="1">
      <c r="A13" s="358" t="s">
        <v>35</v>
      </c>
      <c r="B13" s="359" t="s">
        <v>36</v>
      </c>
      <c r="C13" s="360"/>
      <c r="D13" s="360"/>
      <c r="E13" s="360"/>
      <c r="F13" s="360"/>
      <c r="G13" s="360"/>
      <c r="H13" s="360"/>
      <c r="I13" s="360"/>
      <c r="J13" s="360"/>
      <c r="K13" s="372" t="s">
        <v>12</v>
      </c>
      <c r="L13" s="373"/>
    </row>
    <row r="14" spans="1:12" s="353" customFormat="1" ht="24.75" customHeight="1">
      <c r="A14" s="358" t="s">
        <v>37</v>
      </c>
      <c r="B14" s="361" t="s">
        <v>38</v>
      </c>
      <c r="C14" s="362"/>
      <c r="D14" s="362"/>
      <c r="E14" s="362"/>
      <c r="F14" s="362"/>
      <c r="G14" s="362"/>
      <c r="H14" s="362"/>
      <c r="I14" s="362"/>
      <c r="J14" s="376"/>
      <c r="K14" s="373" t="s">
        <v>33</v>
      </c>
      <c r="L14" s="373" t="s">
        <v>34</v>
      </c>
    </row>
    <row r="15" spans="1:12" s="353" customFormat="1" ht="24.75" customHeight="1">
      <c r="A15" s="358" t="s">
        <v>39</v>
      </c>
      <c r="B15" s="359" t="s">
        <v>40</v>
      </c>
      <c r="C15" s="360"/>
      <c r="D15" s="360"/>
      <c r="E15" s="360"/>
      <c r="F15" s="360"/>
      <c r="G15" s="360"/>
      <c r="H15" s="360"/>
      <c r="I15" s="360"/>
      <c r="J15" s="360"/>
      <c r="K15" s="373" t="s">
        <v>33</v>
      </c>
      <c r="L15" s="373" t="s">
        <v>41</v>
      </c>
    </row>
    <row r="16" spans="1:12" s="353" customFormat="1" ht="24.75" customHeight="1">
      <c r="A16" s="358" t="s">
        <v>42</v>
      </c>
      <c r="B16" s="363" t="s">
        <v>43</v>
      </c>
      <c r="C16" s="364"/>
      <c r="D16" s="364"/>
      <c r="E16" s="364"/>
      <c r="F16" s="364"/>
      <c r="G16" s="364"/>
      <c r="H16" s="364"/>
      <c r="I16" s="364"/>
      <c r="J16" s="364"/>
      <c r="K16" s="372" t="s">
        <v>12</v>
      </c>
      <c r="L16" s="372"/>
    </row>
    <row r="17" spans="1:12" ht="24.75" customHeight="1">
      <c r="A17" s="358" t="s">
        <v>44</v>
      </c>
      <c r="B17" s="359" t="s">
        <v>45</v>
      </c>
      <c r="C17" s="360"/>
      <c r="D17" s="360"/>
      <c r="E17" s="360"/>
      <c r="F17" s="360"/>
      <c r="G17" s="360"/>
      <c r="H17" s="360"/>
      <c r="I17" s="360"/>
      <c r="J17" s="360"/>
      <c r="K17" s="373" t="s">
        <v>33</v>
      </c>
      <c r="L17" s="377" t="s">
        <v>46</v>
      </c>
    </row>
    <row r="18" spans="1:12" ht="24.75" customHeight="1">
      <c r="A18" s="358" t="s">
        <v>47</v>
      </c>
      <c r="B18" s="359" t="s">
        <v>48</v>
      </c>
      <c r="C18" s="360"/>
      <c r="D18" s="360"/>
      <c r="E18" s="360"/>
      <c r="F18" s="360"/>
      <c r="G18" s="360"/>
      <c r="H18" s="360"/>
      <c r="I18" s="360"/>
      <c r="J18" s="360"/>
      <c r="K18" s="373" t="s">
        <v>33</v>
      </c>
      <c r="L18" s="377" t="s">
        <v>46</v>
      </c>
    </row>
    <row r="19" spans="1:12" ht="24.75" customHeight="1">
      <c r="A19" s="358" t="s">
        <v>49</v>
      </c>
      <c r="B19" s="359" t="s">
        <v>50</v>
      </c>
      <c r="C19" s="360"/>
      <c r="D19" s="360"/>
      <c r="E19" s="360"/>
      <c r="F19" s="360"/>
      <c r="G19" s="360"/>
      <c r="H19" s="360"/>
      <c r="I19" s="360"/>
      <c r="J19" s="360"/>
      <c r="K19" s="373" t="s">
        <v>33</v>
      </c>
      <c r="L19" s="377" t="s">
        <v>46</v>
      </c>
    </row>
    <row r="20" spans="1:12" s="5" customFormat="1" ht="24.75" customHeight="1">
      <c r="A20" s="365" t="s">
        <v>51</v>
      </c>
      <c r="B20" s="366" t="s">
        <v>52</v>
      </c>
      <c r="C20" s="367"/>
      <c r="D20" s="367"/>
      <c r="E20" s="367"/>
      <c r="F20" s="367"/>
      <c r="G20" s="367"/>
      <c r="H20" s="367"/>
      <c r="I20" s="367"/>
      <c r="J20" s="367"/>
      <c r="K20" s="378" t="s">
        <v>12</v>
      </c>
      <c r="L20" s="379"/>
    </row>
    <row r="21" spans="1:12" s="5" customFormat="1" ht="24.75" customHeight="1">
      <c r="A21" s="365" t="s">
        <v>53</v>
      </c>
      <c r="B21" s="366" t="s">
        <v>54</v>
      </c>
      <c r="C21" s="367"/>
      <c r="D21" s="367"/>
      <c r="E21" s="367"/>
      <c r="F21" s="367"/>
      <c r="G21" s="367"/>
      <c r="H21" s="367"/>
      <c r="I21" s="367"/>
      <c r="J21" s="367"/>
      <c r="K21" s="378" t="s">
        <v>12</v>
      </c>
      <c r="L21" s="379"/>
    </row>
    <row r="22" spans="1:12" s="5" customFormat="1" ht="24.75" customHeight="1">
      <c r="A22" s="365" t="s">
        <v>55</v>
      </c>
      <c r="B22" s="366" t="s">
        <v>56</v>
      </c>
      <c r="C22" s="367"/>
      <c r="D22" s="367"/>
      <c r="E22" s="367"/>
      <c r="F22" s="367"/>
      <c r="G22" s="367"/>
      <c r="H22" s="367"/>
      <c r="I22" s="367"/>
      <c r="J22" s="367"/>
      <c r="K22" s="378" t="s">
        <v>12</v>
      </c>
      <c r="L22" s="379"/>
    </row>
    <row r="23" spans="1:12" s="5" customFormat="1" ht="24.75" customHeight="1">
      <c r="A23" s="365" t="s">
        <v>57</v>
      </c>
      <c r="B23" s="366" t="s">
        <v>58</v>
      </c>
      <c r="C23" s="367"/>
      <c r="D23" s="367"/>
      <c r="E23" s="367"/>
      <c r="F23" s="367"/>
      <c r="G23" s="367"/>
      <c r="H23" s="367"/>
      <c r="I23" s="367"/>
      <c r="J23" s="367"/>
      <c r="K23" s="378" t="s">
        <v>12</v>
      </c>
      <c r="L23" s="379"/>
    </row>
    <row r="24" spans="1:12" s="354" customFormat="1" ht="27" customHeight="1">
      <c r="A24" s="358" t="s">
        <v>59</v>
      </c>
      <c r="B24" s="368" t="s">
        <v>60</v>
      </c>
      <c r="C24" s="369"/>
      <c r="D24" s="369"/>
      <c r="E24" s="369"/>
      <c r="F24" s="369"/>
      <c r="G24" s="369"/>
      <c r="H24" s="369"/>
      <c r="I24" s="369"/>
      <c r="J24" s="369"/>
      <c r="K24" s="357" t="s">
        <v>12</v>
      </c>
      <c r="L24" s="357"/>
    </row>
    <row r="25" spans="1:12" ht="18" customHeight="1">
      <c r="A25" s="370" t="s">
        <v>61</v>
      </c>
      <c r="B25" s="371"/>
      <c r="C25" s="371"/>
      <c r="D25" s="371"/>
      <c r="E25" s="371"/>
      <c r="F25" s="371"/>
      <c r="G25" s="371"/>
      <c r="H25" s="371"/>
      <c r="I25" s="371"/>
      <c r="J25" s="371"/>
      <c r="K25" s="371"/>
      <c r="L25" s="371"/>
    </row>
  </sheetData>
  <sheetProtection/>
  <mergeCells count="27">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 ref="B21:J21"/>
    <mergeCell ref="B22:J22"/>
    <mergeCell ref="B23:J23"/>
    <mergeCell ref="B24:J24"/>
    <mergeCell ref="A25:L25"/>
    <mergeCell ref="A2:A3"/>
    <mergeCell ref="K2:K3"/>
    <mergeCell ref="L2:L3"/>
    <mergeCell ref="B2:J3"/>
  </mergeCells>
  <printOptions/>
  <pageMargins left="0.75" right="0.75" top="1" bottom="1" header="0.5" footer="0.5"/>
  <pageSetup fitToHeight="0" fitToWidth="1" horizontalDpi="600" verticalDpi="600" orientation="landscape" paperSize="9" scale="84"/>
</worksheet>
</file>

<file path=xl/worksheets/sheet20.xml><?xml version="1.0" encoding="utf-8"?>
<worksheet xmlns="http://schemas.openxmlformats.org/spreadsheetml/2006/main" xmlns:r="http://schemas.openxmlformats.org/officeDocument/2006/relationships">
  <dimension ref="A1:I73"/>
  <sheetViews>
    <sheetView zoomScaleSheetLayoutView="100" workbookViewId="0" topLeftCell="A1">
      <selection activeCell="P12" sqref="P12"/>
    </sheetView>
  </sheetViews>
  <sheetFormatPr defaultColWidth="12" defaultRowHeight="11.25"/>
  <cols>
    <col min="1" max="1" width="9.33203125" style="19" customWidth="1"/>
    <col min="2" max="2" width="7.66015625" style="19" customWidth="1"/>
    <col min="3" max="3" width="12.5" style="19" customWidth="1"/>
    <col min="4" max="4" width="13.66015625" style="19" customWidth="1"/>
    <col min="5" max="5" width="22" style="19" customWidth="1"/>
    <col min="6" max="6" width="12.5" style="19" customWidth="1"/>
    <col min="7" max="7" width="9.83203125" style="19" customWidth="1"/>
    <col min="8" max="8" width="18" style="19" customWidth="1"/>
    <col min="9" max="9" width="14.5" style="19" customWidth="1"/>
    <col min="10" max="12" width="12" style="19" customWidth="1"/>
    <col min="13" max="18" width="5.16015625" style="19" customWidth="1"/>
    <col min="19" max="16384" width="12" style="19" customWidth="1"/>
  </cols>
  <sheetData>
    <row r="1" spans="1:2" s="19" customFormat="1" ht="20.25">
      <c r="A1" s="21" t="s">
        <v>437</v>
      </c>
      <c r="B1" s="21"/>
    </row>
    <row r="2" spans="1:9" s="19" customFormat="1" ht="30.75" customHeight="1">
      <c r="A2" s="22" t="s">
        <v>438</v>
      </c>
      <c r="B2" s="23"/>
      <c r="C2" s="23"/>
      <c r="D2" s="23"/>
      <c r="E2" s="23"/>
      <c r="F2" s="23"/>
      <c r="G2" s="23"/>
      <c r="H2" s="23"/>
      <c r="I2" s="23"/>
    </row>
    <row r="3" spans="1:9" s="20" customFormat="1" ht="22.5" customHeight="1">
      <c r="A3" s="24" t="s">
        <v>533</v>
      </c>
      <c r="B3" s="24"/>
      <c r="C3" s="24"/>
      <c r="D3" s="24"/>
      <c r="E3" s="24"/>
      <c r="F3" s="24"/>
      <c r="G3" s="24"/>
      <c r="H3" s="24"/>
      <c r="I3" s="24"/>
    </row>
    <row r="4" spans="1:9" s="20" customFormat="1" ht="30" customHeight="1">
      <c r="A4" s="25" t="s">
        <v>440</v>
      </c>
      <c r="B4" s="25"/>
      <c r="C4" s="25" t="s">
        <v>302</v>
      </c>
      <c r="D4" s="25"/>
      <c r="E4" s="25"/>
      <c r="F4" s="25"/>
      <c r="G4" s="25"/>
      <c r="H4" s="25"/>
      <c r="I4" s="25"/>
    </row>
    <row r="5" spans="1:9" s="20" customFormat="1" ht="34.5" customHeight="1">
      <c r="A5" s="26" t="s">
        <v>442</v>
      </c>
      <c r="B5" s="27"/>
      <c r="C5" s="25" t="s">
        <v>443</v>
      </c>
      <c r="D5" s="25"/>
      <c r="E5" s="25" t="s">
        <v>444</v>
      </c>
      <c r="F5" s="25"/>
      <c r="G5" s="25"/>
      <c r="H5" s="25" t="s">
        <v>443</v>
      </c>
      <c r="I5" s="25"/>
    </row>
    <row r="6" spans="1:9" s="20" customFormat="1" ht="30" customHeight="1">
      <c r="A6" s="26" t="s">
        <v>445</v>
      </c>
      <c r="B6" s="27"/>
      <c r="C6" s="25" t="s">
        <v>446</v>
      </c>
      <c r="D6" s="25"/>
      <c r="E6" s="25" t="s">
        <v>447</v>
      </c>
      <c r="F6" s="25"/>
      <c r="G6" s="25"/>
      <c r="H6" s="25" t="s">
        <v>448</v>
      </c>
      <c r="I6" s="25"/>
    </row>
    <row r="7" spans="1:9" s="20" customFormat="1" ht="30.75" customHeight="1">
      <c r="A7" s="26" t="s">
        <v>449</v>
      </c>
      <c r="B7" s="27"/>
      <c r="C7" s="25" t="s">
        <v>450</v>
      </c>
      <c r="D7" s="25"/>
      <c r="E7" s="25" t="s">
        <v>451</v>
      </c>
      <c r="F7" s="25"/>
      <c r="G7" s="25"/>
      <c r="H7" s="25">
        <v>719000</v>
      </c>
      <c r="I7" s="25"/>
    </row>
    <row r="8" spans="1:9" s="20" customFormat="1" ht="30" customHeight="1">
      <c r="A8" s="26" t="s">
        <v>452</v>
      </c>
      <c r="B8" s="27"/>
      <c r="C8" s="28" t="s">
        <v>453</v>
      </c>
      <c r="D8" s="28"/>
      <c r="E8" s="28"/>
      <c r="F8" s="28"/>
      <c r="G8" s="28"/>
      <c r="H8" s="28"/>
      <c r="I8" s="28"/>
    </row>
    <row r="9" spans="1:9" s="20" customFormat="1" ht="48" customHeight="1">
      <c r="A9" s="29" t="s">
        <v>454</v>
      </c>
      <c r="B9" s="30"/>
      <c r="C9" s="28" t="s">
        <v>534</v>
      </c>
      <c r="D9" s="28"/>
      <c r="E9" s="28"/>
      <c r="F9" s="28"/>
      <c r="G9" s="28"/>
      <c r="H9" s="28"/>
      <c r="I9" s="28"/>
    </row>
    <row r="10" spans="1:9" s="20" customFormat="1" ht="42" customHeight="1">
      <c r="A10" s="31"/>
      <c r="B10" s="32"/>
      <c r="C10" s="28" t="s">
        <v>456</v>
      </c>
      <c r="D10" s="28"/>
      <c r="E10" s="28"/>
      <c r="F10" s="28"/>
      <c r="G10" s="28"/>
      <c r="H10" s="28"/>
      <c r="I10" s="28"/>
    </row>
    <row r="11" spans="1:9" s="20" customFormat="1" ht="51" customHeight="1">
      <c r="A11" s="26" t="s">
        <v>457</v>
      </c>
      <c r="B11" s="27"/>
      <c r="C11" s="33" t="s">
        <v>458</v>
      </c>
      <c r="D11" s="33"/>
      <c r="E11" s="33"/>
      <c r="F11" s="33" t="s">
        <v>459</v>
      </c>
      <c r="G11" s="34"/>
      <c r="H11" s="34"/>
      <c r="I11" s="34"/>
    </row>
    <row r="12" spans="1:9" s="20" customFormat="1" ht="73.5" customHeight="1">
      <c r="A12" s="26" t="s">
        <v>460</v>
      </c>
      <c r="B12" s="27"/>
      <c r="C12" s="35" t="s">
        <v>535</v>
      </c>
      <c r="D12" s="36"/>
      <c r="E12" s="36"/>
      <c r="F12" s="36"/>
      <c r="G12" s="36"/>
      <c r="H12" s="36"/>
      <c r="I12" s="71"/>
    </row>
    <row r="13" spans="1:9" s="20" customFormat="1" ht="96.75" customHeight="1">
      <c r="A13" s="26" t="s">
        <v>462</v>
      </c>
      <c r="B13" s="27"/>
      <c r="C13" s="35" t="s">
        <v>536</v>
      </c>
      <c r="D13" s="36"/>
      <c r="E13" s="36"/>
      <c r="F13" s="36"/>
      <c r="G13" s="36"/>
      <c r="H13" s="36"/>
      <c r="I13" s="71"/>
    </row>
    <row r="14" spans="1:9" s="20" customFormat="1" ht="30.75" customHeight="1">
      <c r="A14" s="26" t="s">
        <v>464</v>
      </c>
      <c r="B14" s="27"/>
      <c r="C14" s="25">
        <v>120</v>
      </c>
      <c r="D14" s="25"/>
      <c r="E14" s="25" t="s">
        <v>465</v>
      </c>
      <c r="F14" s="25"/>
      <c r="G14" s="25"/>
      <c r="H14" s="25">
        <v>120</v>
      </c>
      <c r="I14" s="25"/>
    </row>
    <row r="15" spans="1:9" s="20" customFormat="1" ht="21.75" customHeight="1">
      <c r="A15" s="25" t="s">
        <v>470</v>
      </c>
      <c r="B15" s="25"/>
      <c r="C15" s="25" t="s">
        <v>471</v>
      </c>
      <c r="D15" s="25"/>
      <c r="E15" s="25"/>
      <c r="F15" s="25"/>
      <c r="G15" s="25"/>
      <c r="H15" s="25" t="s">
        <v>338</v>
      </c>
      <c r="I15" s="25"/>
    </row>
    <row r="16" spans="1:9" s="20" customFormat="1" ht="21" customHeight="1">
      <c r="A16" s="25"/>
      <c r="B16" s="25"/>
      <c r="C16" s="39" t="s">
        <v>157</v>
      </c>
      <c r="D16" s="39"/>
      <c r="E16" s="39"/>
      <c r="F16" s="39"/>
      <c r="G16" s="39"/>
      <c r="H16" s="25">
        <v>120</v>
      </c>
      <c r="I16" s="25"/>
    </row>
    <row r="17" spans="1:9" s="20" customFormat="1" ht="21" customHeight="1">
      <c r="A17" s="25"/>
      <c r="B17" s="25"/>
      <c r="C17" s="28" t="s">
        <v>472</v>
      </c>
      <c r="D17" s="28"/>
      <c r="E17" s="28"/>
      <c r="F17" s="28"/>
      <c r="G17" s="28"/>
      <c r="H17" s="25">
        <v>120</v>
      </c>
      <c r="I17" s="25"/>
    </row>
    <row r="18" spans="1:9" s="20" customFormat="1" ht="21" customHeight="1">
      <c r="A18" s="25"/>
      <c r="B18" s="25"/>
      <c r="C18" s="28" t="s">
        <v>473</v>
      </c>
      <c r="D18" s="28"/>
      <c r="E18" s="28"/>
      <c r="F18" s="28"/>
      <c r="G18" s="28"/>
      <c r="H18" s="25">
        <v>120</v>
      </c>
      <c r="I18" s="25"/>
    </row>
    <row r="19" spans="1:9" s="20" customFormat="1" ht="21" customHeight="1">
      <c r="A19" s="25"/>
      <c r="B19" s="25"/>
      <c r="C19" s="28" t="s">
        <v>474</v>
      </c>
      <c r="D19" s="28"/>
      <c r="E19" s="28"/>
      <c r="F19" s="28"/>
      <c r="G19" s="28"/>
      <c r="H19" s="25"/>
      <c r="I19" s="25"/>
    </row>
    <row r="20" spans="1:9" s="20" customFormat="1" ht="21" customHeight="1">
      <c r="A20" s="25"/>
      <c r="B20" s="25"/>
      <c r="C20" s="28" t="s">
        <v>424</v>
      </c>
      <c r="D20" s="28"/>
      <c r="E20" s="28"/>
      <c r="F20" s="28"/>
      <c r="G20" s="28"/>
      <c r="H20" s="26"/>
      <c r="I20" s="27"/>
    </row>
    <row r="21" spans="1:9" s="20" customFormat="1" ht="21" customHeight="1">
      <c r="A21" s="25"/>
      <c r="B21" s="25"/>
      <c r="C21" s="28" t="s">
        <v>475</v>
      </c>
      <c r="D21" s="28"/>
      <c r="E21" s="28"/>
      <c r="F21" s="28"/>
      <c r="G21" s="28"/>
      <c r="H21" s="26"/>
      <c r="I21" s="27"/>
    </row>
    <row r="22" spans="1:9" s="20" customFormat="1" ht="21" customHeight="1">
      <c r="A22" s="40" t="s">
        <v>476</v>
      </c>
      <c r="B22" s="40" t="s">
        <v>477</v>
      </c>
      <c r="C22" s="25" t="s">
        <v>478</v>
      </c>
      <c r="D22" s="25"/>
      <c r="E22" s="25"/>
      <c r="F22" s="25"/>
      <c r="G22" s="25"/>
      <c r="H22" s="25" t="s">
        <v>338</v>
      </c>
      <c r="I22" s="25"/>
    </row>
    <row r="23" spans="1:9" s="20" customFormat="1" ht="21" customHeight="1">
      <c r="A23" s="40"/>
      <c r="B23" s="40"/>
      <c r="C23" s="39" t="s">
        <v>157</v>
      </c>
      <c r="D23" s="39"/>
      <c r="E23" s="39"/>
      <c r="F23" s="39"/>
      <c r="G23" s="39"/>
      <c r="H23" s="25">
        <v>120</v>
      </c>
      <c r="I23" s="25"/>
    </row>
    <row r="24" spans="1:9" s="20" customFormat="1" ht="21" customHeight="1">
      <c r="A24" s="40"/>
      <c r="B24" s="40"/>
      <c r="C24" s="41" t="s">
        <v>537</v>
      </c>
      <c r="D24" s="41"/>
      <c r="E24" s="41"/>
      <c r="F24" s="41"/>
      <c r="G24" s="41"/>
      <c r="H24" s="25">
        <f>122.35/2</f>
        <v>61.175</v>
      </c>
      <c r="I24" s="25"/>
    </row>
    <row r="25" spans="1:9" s="20" customFormat="1" ht="21" customHeight="1">
      <c r="A25" s="40"/>
      <c r="B25" s="40"/>
      <c r="C25" s="41" t="s">
        <v>538</v>
      </c>
      <c r="D25" s="41"/>
      <c r="E25" s="41"/>
      <c r="F25" s="41"/>
      <c r="G25" s="41"/>
      <c r="H25" s="25">
        <f>34.66/2</f>
        <v>17.33</v>
      </c>
      <c r="I25" s="25"/>
    </row>
    <row r="26" spans="1:9" s="20" customFormat="1" ht="21" customHeight="1">
      <c r="A26" s="40"/>
      <c r="B26" s="40"/>
      <c r="C26" s="41" t="s">
        <v>539</v>
      </c>
      <c r="D26" s="41"/>
      <c r="E26" s="41"/>
      <c r="F26" s="41"/>
      <c r="G26" s="41"/>
      <c r="H26" s="25">
        <f>7.3/2</f>
        <v>3.65</v>
      </c>
      <c r="I26" s="25"/>
    </row>
    <row r="27" spans="1:9" s="20" customFormat="1" ht="21" customHeight="1">
      <c r="A27" s="40"/>
      <c r="B27" s="40"/>
      <c r="C27" s="41" t="s">
        <v>540</v>
      </c>
      <c r="D27" s="41"/>
      <c r="E27" s="41"/>
      <c r="F27" s="41"/>
      <c r="G27" s="41"/>
      <c r="H27" s="25">
        <f>8.41/2</f>
        <v>4.205</v>
      </c>
      <c r="I27" s="25"/>
    </row>
    <row r="28" spans="1:9" s="20" customFormat="1" ht="21" customHeight="1">
      <c r="A28" s="40"/>
      <c r="B28" s="40"/>
      <c r="C28" s="41" t="s">
        <v>541</v>
      </c>
      <c r="D28" s="41"/>
      <c r="E28" s="41"/>
      <c r="F28" s="41"/>
      <c r="G28" s="41"/>
      <c r="H28" s="25">
        <f>7.22/2</f>
        <v>3.61</v>
      </c>
      <c r="I28" s="25"/>
    </row>
    <row r="29" spans="1:9" s="20" customFormat="1" ht="21" customHeight="1">
      <c r="A29" s="40"/>
      <c r="B29" s="40"/>
      <c r="C29" s="41" t="s">
        <v>542</v>
      </c>
      <c r="D29" s="41"/>
      <c r="E29" s="41"/>
      <c r="F29" s="41"/>
      <c r="G29" s="41"/>
      <c r="H29" s="25">
        <f>10.72/2</f>
        <v>5.36</v>
      </c>
      <c r="I29" s="25"/>
    </row>
    <row r="30" spans="1:9" s="20" customFormat="1" ht="21" customHeight="1">
      <c r="A30" s="40"/>
      <c r="B30" s="40"/>
      <c r="C30" s="41" t="s">
        <v>543</v>
      </c>
      <c r="D30" s="41"/>
      <c r="E30" s="41"/>
      <c r="F30" s="41"/>
      <c r="G30" s="41"/>
      <c r="H30" s="25">
        <f>32.16/2</f>
        <v>16.08</v>
      </c>
      <c r="I30" s="25"/>
    </row>
    <row r="31" spans="1:9" s="20" customFormat="1" ht="21" customHeight="1">
      <c r="A31" s="40"/>
      <c r="B31" s="40"/>
      <c r="C31" s="41" t="s">
        <v>544</v>
      </c>
      <c r="D31" s="41"/>
      <c r="E31" s="41"/>
      <c r="F31" s="41"/>
      <c r="G31" s="41"/>
      <c r="H31" s="25">
        <f>4.42/2</f>
        <v>2.21</v>
      </c>
      <c r="I31" s="25"/>
    </row>
    <row r="32" spans="1:9" s="20" customFormat="1" ht="21" customHeight="1">
      <c r="A32" s="40"/>
      <c r="B32" s="40"/>
      <c r="C32" s="41" t="s">
        <v>545</v>
      </c>
      <c r="D32" s="41"/>
      <c r="E32" s="41"/>
      <c r="F32" s="41"/>
      <c r="G32" s="41"/>
      <c r="H32" s="25">
        <v>6.38</v>
      </c>
      <c r="I32" s="25"/>
    </row>
    <row r="33" spans="1:9" s="20" customFormat="1" ht="60" customHeight="1">
      <c r="A33" s="40"/>
      <c r="B33" s="25" t="s">
        <v>486</v>
      </c>
      <c r="C33" s="112" t="s">
        <v>546</v>
      </c>
      <c r="D33" s="112"/>
      <c r="E33" s="112"/>
      <c r="F33" s="112"/>
      <c r="G33" s="112"/>
      <c r="H33" s="112"/>
      <c r="I33" s="112"/>
    </row>
    <row r="34" spans="1:9" s="20" customFormat="1" ht="21" customHeight="1">
      <c r="A34" s="25" t="s">
        <v>504</v>
      </c>
      <c r="B34" s="25"/>
      <c r="C34" s="45" t="s">
        <v>505</v>
      </c>
      <c r="D34" s="46"/>
      <c r="E34" s="47"/>
      <c r="F34" s="45" t="s">
        <v>393</v>
      </c>
      <c r="G34" s="46"/>
      <c r="H34" s="46"/>
      <c r="I34" s="47"/>
    </row>
    <row r="35" spans="1:9" s="20" customFormat="1" ht="81" customHeight="1">
      <c r="A35" s="25"/>
      <c r="B35" s="25"/>
      <c r="C35" s="45" t="s">
        <v>547</v>
      </c>
      <c r="D35" s="46"/>
      <c r="E35" s="47"/>
      <c r="F35" s="45" t="s">
        <v>548</v>
      </c>
      <c r="G35" s="46"/>
      <c r="H35" s="46"/>
      <c r="I35" s="47"/>
    </row>
    <row r="36" spans="1:9" s="20" customFormat="1" ht="34.5" customHeight="1" hidden="1">
      <c r="A36" s="48" t="s">
        <v>549</v>
      </c>
      <c r="B36" s="49"/>
      <c r="C36" s="35"/>
      <c r="D36" s="50"/>
      <c r="E36" s="50"/>
      <c r="F36" s="50"/>
      <c r="G36" s="50"/>
      <c r="H36" s="50"/>
      <c r="I36" s="76"/>
    </row>
    <row r="37" spans="1:9" s="20" customFormat="1" ht="19.5" customHeight="1" hidden="1">
      <c r="A37" s="29" t="s">
        <v>550</v>
      </c>
      <c r="B37" s="51"/>
      <c r="C37" s="146" t="s">
        <v>431</v>
      </c>
      <c r="D37" s="146" t="s">
        <v>397</v>
      </c>
      <c r="E37" s="146" t="s">
        <v>511</v>
      </c>
      <c r="F37" s="25" t="s">
        <v>399</v>
      </c>
      <c r="G37" s="25"/>
      <c r="H37" s="25" t="s">
        <v>512</v>
      </c>
      <c r="I37" s="25"/>
    </row>
    <row r="38" spans="1:9" s="20" customFormat="1" ht="19.5" customHeight="1" hidden="1">
      <c r="A38" s="52"/>
      <c r="B38" s="53"/>
      <c r="C38" s="147"/>
      <c r="D38" s="147"/>
      <c r="E38" s="147"/>
      <c r="F38" s="25"/>
      <c r="G38" s="25"/>
      <c r="H38" s="25"/>
      <c r="I38" s="25"/>
    </row>
    <row r="39" spans="1:9" s="20" customFormat="1" ht="21" customHeight="1" hidden="1">
      <c r="A39" s="52"/>
      <c r="B39" s="53"/>
      <c r="C39" s="146" t="s">
        <v>432</v>
      </c>
      <c r="D39" s="148" t="s">
        <v>551</v>
      </c>
      <c r="E39" s="25"/>
      <c r="F39" s="25"/>
      <c r="G39" s="54"/>
      <c r="H39" s="54"/>
      <c r="I39" s="54"/>
    </row>
    <row r="40" spans="1:9" s="20" customFormat="1" ht="21" customHeight="1" hidden="1">
      <c r="A40" s="52"/>
      <c r="B40" s="53"/>
      <c r="C40" s="149"/>
      <c r="D40" s="148" t="s">
        <v>551</v>
      </c>
      <c r="E40" s="25"/>
      <c r="F40" s="26"/>
      <c r="G40" s="27"/>
      <c r="H40" s="150"/>
      <c r="I40" s="153"/>
    </row>
    <row r="41" spans="1:9" s="20" customFormat="1" ht="21" customHeight="1" hidden="1">
      <c r="A41" s="52"/>
      <c r="B41" s="53"/>
      <c r="C41" s="151"/>
      <c r="D41" s="25" t="s">
        <v>408</v>
      </c>
      <c r="E41" s="25"/>
      <c r="F41" s="26"/>
      <c r="G41" s="27"/>
      <c r="H41" s="150"/>
      <c r="I41" s="153"/>
    </row>
    <row r="42" spans="1:9" s="20" customFormat="1" ht="21" customHeight="1" hidden="1">
      <c r="A42" s="52"/>
      <c r="B42" s="53"/>
      <c r="C42" s="146" t="s">
        <v>433</v>
      </c>
      <c r="D42" s="148" t="s">
        <v>551</v>
      </c>
      <c r="E42" s="25"/>
      <c r="F42" s="26"/>
      <c r="G42" s="27"/>
      <c r="H42" s="150"/>
      <c r="I42" s="153"/>
    </row>
    <row r="43" spans="1:9" s="20" customFormat="1" ht="21" customHeight="1" hidden="1">
      <c r="A43" s="52"/>
      <c r="B43" s="53"/>
      <c r="C43" s="149"/>
      <c r="D43" s="148" t="s">
        <v>551</v>
      </c>
      <c r="E43" s="25"/>
      <c r="F43" s="26"/>
      <c r="G43" s="27"/>
      <c r="H43" s="150"/>
      <c r="I43" s="153"/>
    </row>
    <row r="44" spans="1:9" s="20" customFormat="1" ht="28.5" customHeight="1" hidden="1">
      <c r="A44" s="31"/>
      <c r="B44" s="32"/>
      <c r="C44" s="151"/>
      <c r="D44" s="25" t="s">
        <v>408</v>
      </c>
      <c r="E44" s="25"/>
      <c r="F44" s="26"/>
      <c r="G44" s="27"/>
      <c r="H44" s="150"/>
      <c r="I44" s="153"/>
    </row>
    <row r="45" spans="1:9" s="20" customFormat="1" ht="34.5" customHeight="1" hidden="1">
      <c r="A45" s="48" t="s">
        <v>552</v>
      </c>
      <c r="B45" s="49"/>
      <c r="C45" s="35"/>
      <c r="D45" s="50"/>
      <c r="E45" s="50"/>
      <c r="F45" s="50"/>
      <c r="G45" s="50"/>
      <c r="H45" s="50"/>
      <c r="I45" s="76"/>
    </row>
    <row r="46" spans="1:9" s="20" customFormat="1" ht="19.5" customHeight="1" hidden="1">
      <c r="A46" s="29" t="s">
        <v>550</v>
      </c>
      <c r="B46" s="51"/>
      <c r="C46" s="146" t="s">
        <v>431</v>
      </c>
      <c r="D46" s="146" t="s">
        <v>397</v>
      </c>
      <c r="E46" s="146" t="s">
        <v>511</v>
      </c>
      <c r="F46" s="29" t="s">
        <v>399</v>
      </c>
      <c r="G46" s="30"/>
      <c r="H46" s="25" t="s">
        <v>512</v>
      </c>
      <c r="I46" s="25"/>
    </row>
    <row r="47" spans="1:9" s="20" customFormat="1" ht="19.5" customHeight="1" hidden="1">
      <c r="A47" s="52"/>
      <c r="B47" s="53"/>
      <c r="C47" s="147"/>
      <c r="D47" s="147"/>
      <c r="E47" s="147"/>
      <c r="F47" s="115"/>
      <c r="G47" s="117"/>
      <c r="H47" s="25"/>
      <c r="I47" s="25"/>
    </row>
    <row r="48" spans="1:9" s="20" customFormat="1" ht="21" customHeight="1" hidden="1">
      <c r="A48" s="52"/>
      <c r="B48" s="53"/>
      <c r="C48" s="146" t="s">
        <v>432</v>
      </c>
      <c r="D48" s="148" t="s">
        <v>551</v>
      </c>
      <c r="E48" s="25"/>
      <c r="F48" s="26"/>
      <c r="G48" s="27"/>
      <c r="H48" s="54"/>
      <c r="I48" s="54"/>
    </row>
    <row r="49" spans="1:9" s="20" customFormat="1" ht="21" customHeight="1" hidden="1">
      <c r="A49" s="52"/>
      <c r="B49" s="53"/>
      <c r="C49" s="149"/>
      <c r="D49" s="148" t="s">
        <v>551</v>
      </c>
      <c r="E49" s="25"/>
      <c r="F49" s="26"/>
      <c r="G49" s="27"/>
      <c r="H49" s="54"/>
      <c r="I49" s="54"/>
    </row>
    <row r="50" spans="1:9" s="20" customFormat="1" ht="21" customHeight="1" hidden="1">
      <c r="A50" s="52"/>
      <c r="B50" s="53"/>
      <c r="C50" s="151"/>
      <c r="D50" s="25" t="s">
        <v>408</v>
      </c>
      <c r="E50" s="25"/>
      <c r="F50" s="26"/>
      <c r="G50" s="27"/>
      <c r="H50" s="54"/>
      <c r="I50" s="54"/>
    </row>
    <row r="51" spans="1:9" s="20" customFormat="1" ht="21" customHeight="1" hidden="1">
      <c r="A51" s="52"/>
      <c r="B51" s="53"/>
      <c r="C51" s="146" t="s">
        <v>433</v>
      </c>
      <c r="D51" s="148" t="s">
        <v>551</v>
      </c>
      <c r="E51" s="25"/>
      <c r="F51" s="26"/>
      <c r="G51" s="27"/>
      <c r="H51" s="54"/>
      <c r="I51" s="54"/>
    </row>
    <row r="52" spans="1:9" s="20" customFormat="1" ht="21" customHeight="1" hidden="1">
      <c r="A52" s="52"/>
      <c r="B52" s="53"/>
      <c r="C52" s="149"/>
      <c r="D52" s="148" t="s">
        <v>551</v>
      </c>
      <c r="E52" s="25"/>
      <c r="F52" s="26"/>
      <c r="G52" s="27"/>
      <c r="H52" s="54"/>
      <c r="I52" s="54"/>
    </row>
    <row r="53" spans="1:9" s="20" customFormat="1" ht="29.25" customHeight="1" hidden="1">
      <c r="A53" s="31"/>
      <c r="B53" s="32"/>
      <c r="C53" s="151"/>
      <c r="D53" s="25" t="s">
        <v>408</v>
      </c>
      <c r="E53" s="25"/>
      <c r="F53" s="26"/>
      <c r="G53" s="27"/>
      <c r="H53" s="54"/>
      <c r="I53" s="54"/>
    </row>
    <row r="54" spans="1:9" s="20" customFormat="1" ht="34.5" customHeight="1" hidden="1">
      <c r="A54" s="48" t="s">
        <v>553</v>
      </c>
      <c r="B54" s="49"/>
      <c r="C54" s="35"/>
      <c r="D54" s="50"/>
      <c r="E54" s="50"/>
      <c r="F54" s="50"/>
      <c r="G54" s="50"/>
      <c r="H54" s="50"/>
      <c r="I54" s="76"/>
    </row>
    <row r="55" spans="1:9" s="20" customFormat="1" ht="19.5" customHeight="1" hidden="1">
      <c r="A55" s="29" t="s">
        <v>550</v>
      </c>
      <c r="B55" s="51"/>
      <c r="C55" s="146" t="s">
        <v>431</v>
      </c>
      <c r="D55" s="146" t="s">
        <v>397</v>
      </c>
      <c r="E55" s="146" t="s">
        <v>511</v>
      </c>
      <c r="F55" s="25" t="s">
        <v>399</v>
      </c>
      <c r="G55" s="54"/>
      <c r="H55" s="25" t="s">
        <v>512</v>
      </c>
      <c r="I55" s="25"/>
    </row>
    <row r="56" spans="1:9" s="20" customFormat="1" ht="24.75" customHeight="1" hidden="1">
      <c r="A56" s="52"/>
      <c r="B56" s="53"/>
      <c r="C56" s="147"/>
      <c r="D56" s="147"/>
      <c r="E56" s="147"/>
      <c r="F56" s="54"/>
      <c r="G56" s="54"/>
      <c r="H56" s="25"/>
      <c r="I56" s="25"/>
    </row>
    <row r="57" spans="1:9" s="20" customFormat="1" ht="21" customHeight="1" hidden="1">
      <c r="A57" s="52"/>
      <c r="B57" s="53"/>
      <c r="C57" s="146" t="s">
        <v>432</v>
      </c>
      <c r="D57" s="148" t="s">
        <v>551</v>
      </c>
      <c r="E57" s="25"/>
      <c r="F57" s="25"/>
      <c r="G57" s="54"/>
      <c r="H57" s="54"/>
      <c r="I57" s="54"/>
    </row>
    <row r="58" spans="1:9" s="20" customFormat="1" ht="21" customHeight="1" hidden="1">
      <c r="A58" s="52"/>
      <c r="B58" s="53"/>
      <c r="C58" s="149"/>
      <c r="D58" s="148" t="s">
        <v>551</v>
      </c>
      <c r="E58" s="25"/>
      <c r="F58" s="26"/>
      <c r="G58" s="152"/>
      <c r="H58" s="54"/>
      <c r="I58" s="54"/>
    </row>
    <row r="59" spans="1:9" s="20" customFormat="1" ht="21" customHeight="1" hidden="1">
      <c r="A59" s="52"/>
      <c r="B59" s="53"/>
      <c r="C59" s="151"/>
      <c r="D59" s="25" t="s">
        <v>408</v>
      </c>
      <c r="E59" s="25"/>
      <c r="F59" s="26"/>
      <c r="G59" s="27"/>
      <c r="H59" s="54"/>
      <c r="I59" s="54"/>
    </row>
    <row r="60" spans="1:9" s="20" customFormat="1" ht="21" customHeight="1" hidden="1">
      <c r="A60" s="52"/>
      <c r="B60" s="53"/>
      <c r="C60" s="146" t="s">
        <v>433</v>
      </c>
      <c r="D60" s="148" t="s">
        <v>551</v>
      </c>
      <c r="E60" s="25"/>
      <c r="F60" s="26"/>
      <c r="G60" s="27"/>
      <c r="H60" s="54"/>
      <c r="I60" s="54"/>
    </row>
    <row r="61" spans="1:9" s="20" customFormat="1" ht="21" customHeight="1" hidden="1">
      <c r="A61" s="52"/>
      <c r="B61" s="53"/>
      <c r="C61" s="149"/>
      <c r="D61" s="148" t="s">
        <v>551</v>
      </c>
      <c r="E61" s="25"/>
      <c r="F61" s="26"/>
      <c r="G61" s="27"/>
      <c r="H61" s="54"/>
      <c r="I61" s="54"/>
    </row>
    <row r="62" spans="1:9" s="20" customFormat="1" ht="33" customHeight="1" hidden="1">
      <c r="A62" s="31"/>
      <c r="B62" s="32"/>
      <c r="C62" s="147"/>
      <c r="D62" s="146" t="s">
        <v>408</v>
      </c>
      <c r="E62" s="146"/>
      <c r="F62" s="26"/>
      <c r="G62" s="27"/>
      <c r="H62" s="54"/>
      <c r="I62" s="54"/>
    </row>
    <row r="63" spans="1:9" s="20" customFormat="1" ht="34.5" customHeight="1">
      <c r="A63" s="48" t="s">
        <v>508</v>
      </c>
      <c r="B63" s="49"/>
      <c r="C63" s="35" t="s">
        <v>554</v>
      </c>
      <c r="D63" s="50"/>
      <c r="E63" s="50"/>
      <c r="F63" s="50"/>
      <c r="G63" s="50"/>
      <c r="H63" s="50"/>
      <c r="I63" s="76"/>
    </row>
    <row r="64" spans="1:9" s="20" customFormat="1" ht="19.5" customHeight="1">
      <c r="A64" s="29" t="s">
        <v>510</v>
      </c>
      <c r="B64" s="51"/>
      <c r="C64" s="146" t="s">
        <v>431</v>
      </c>
      <c r="D64" s="146" t="s">
        <v>397</v>
      </c>
      <c r="E64" s="146" t="s">
        <v>511</v>
      </c>
      <c r="F64" s="26" t="s">
        <v>399</v>
      </c>
      <c r="G64" s="150"/>
      <c r="H64" s="153"/>
      <c r="I64" s="146" t="s">
        <v>512</v>
      </c>
    </row>
    <row r="65" spans="1:9" s="20" customFormat="1" ht="19.5" customHeight="1">
      <c r="A65" s="52"/>
      <c r="B65" s="53"/>
      <c r="C65" s="147"/>
      <c r="D65" s="147"/>
      <c r="E65" s="147"/>
      <c r="F65" s="124" t="s">
        <v>513</v>
      </c>
      <c r="G65" s="132"/>
      <c r="H65" s="125"/>
      <c r="I65" s="147"/>
    </row>
    <row r="66" spans="1:9" s="20" customFormat="1" ht="19.5" customHeight="1">
      <c r="A66" s="52"/>
      <c r="B66" s="53"/>
      <c r="C66" s="154" t="s">
        <v>432</v>
      </c>
      <c r="D66" s="155" t="s">
        <v>401</v>
      </c>
      <c r="E66" s="155" t="s">
        <v>555</v>
      </c>
      <c r="F66" s="134" t="s">
        <v>556</v>
      </c>
      <c r="G66" s="118"/>
      <c r="H66" s="135"/>
      <c r="I66" s="145" t="s">
        <v>557</v>
      </c>
    </row>
    <row r="67" spans="1:9" s="20" customFormat="1" ht="19.5" customHeight="1">
      <c r="A67" s="52"/>
      <c r="B67" s="53"/>
      <c r="C67" s="154"/>
      <c r="D67" s="155" t="s">
        <v>405</v>
      </c>
      <c r="E67" s="155" t="s">
        <v>558</v>
      </c>
      <c r="F67" s="156">
        <v>1</v>
      </c>
      <c r="G67" s="157"/>
      <c r="H67" s="158"/>
      <c r="I67" s="145" t="s">
        <v>557</v>
      </c>
    </row>
    <row r="68" spans="1:9" s="20" customFormat="1" ht="21" customHeight="1">
      <c r="A68" s="52"/>
      <c r="B68" s="53"/>
      <c r="C68" s="154"/>
      <c r="D68" s="25" t="s">
        <v>407</v>
      </c>
      <c r="E68" s="25" t="s">
        <v>559</v>
      </c>
      <c r="F68" s="62" t="s">
        <v>560</v>
      </c>
      <c r="G68" s="62"/>
      <c r="H68" s="62"/>
      <c r="I68" s="145" t="s">
        <v>557</v>
      </c>
    </row>
    <row r="69" spans="1:9" s="20" customFormat="1" ht="18" customHeight="1">
      <c r="A69" s="52"/>
      <c r="B69" s="53"/>
      <c r="C69" s="159"/>
      <c r="D69" s="25" t="s">
        <v>406</v>
      </c>
      <c r="E69" s="25" t="s">
        <v>521</v>
      </c>
      <c r="F69" s="160">
        <v>43758</v>
      </c>
      <c r="G69" s="62"/>
      <c r="H69" s="62"/>
      <c r="I69" s="145" t="s">
        <v>557</v>
      </c>
    </row>
    <row r="70" spans="1:9" s="20" customFormat="1" ht="27.75" customHeight="1">
      <c r="A70" s="52"/>
      <c r="B70" s="53"/>
      <c r="C70" s="43" t="s">
        <v>433</v>
      </c>
      <c r="D70" s="25" t="s">
        <v>561</v>
      </c>
      <c r="E70" s="25" t="s">
        <v>562</v>
      </c>
      <c r="F70" s="62">
        <v>0.98</v>
      </c>
      <c r="G70" s="62"/>
      <c r="H70" s="62"/>
      <c r="I70" s="145" t="s">
        <v>557</v>
      </c>
    </row>
    <row r="71" spans="1:9" s="20" customFormat="1" ht="36" customHeight="1">
      <c r="A71" s="52"/>
      <c r="B71" s="53"/>
      <c r="C71" s="43"/>
      <c r="D71" s="25" t="s">
        <v>563</v>
      </c>
      <c r="E71" s="25" t="s">
        <v>564</v>
      </c>
      <c r="F71" s="66" t="s">
        <v>565</v>
      </c>
      <c r="G71" s="136"/>
      <c r="H71" s="67"/>
      <c r="I71" s="145" t="s">
        <v>557</v>
      </c>
    </row>
    <row r="72" spans="1:9" s="20" customFormat="1" ht="28.5">
      <c r="A72" s="52"/>
      <c r="B72" s="53"/>
      <c r="C72" s="43"/>
      <c r="D72" s="25" t="s">
        <v>525</v>
      </c>
      <c r="E72" s="25" t="s">
        <v>526</v>
      </c>
      <c r="F72" s="62" t="s">
        <v>566</v>
      </c>
      <c r="G72" s="62"/>
      <c r="H72" s="62"/>
      <c r="I72" s="25" t="s">
        <v>557</v>
      </c>
    </row>
    <row r="73" spans="1:9" s="20" customFormat="1" ht="158.25" customHeight="1">
      <c r="A73" s="70" t="s">
        <v>532</v>
      </c>
      <c r="B73" s="70"/>
      <c r="C73" s="70"/>
      <c r="D73" s="70"/>
      <c r="E73" s="70"/>
      <c r="F73" s="70"/>
      <c r="G73" s="70"/>
      <c r="H73" s="70"/>
      <c r="I73" s="70"/>
    </row>
    <row r="81" s="19" customFormat="1" ht="27.75" customHeight="1"/>
  </sheetData>
  <sheetProtection/>
  <mergeCells count="163">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G27"/>
    <mergeCell ref="H27:I27"/>
    <mergeCell ref="C28:G28"/>
    <mergeCell ref="H28:I28"/>
    <mergeCell ref="C29:G29"/>
    <mergeCell ref="H29:I29"/>
    <mergeCell ref="C30:G30"/>
    <mergeCell ref="H30:I30"/>
    <mergeCell ref="C31:G31"/>
    <mergeCell ref="H31:I31"/>
    <mergeCell ref="C32:G32"/>
    <mergeCell ref="H32:I32"/>
    <mergeCell ref="C33:I33"/>
    <mergeCell ref="C34:E34"/>
    <mergeCell ref="F34:I34"/>
    <mergeCell ref="C35:E35"/>
    <mergeCell ref="F35:I35"/>
    <mergeCell ref="A36:B36"/>
    <mergeCell ref="C36:I36"/>
    <mergeCell ref="F39:G39"/>
    <mergeCell ref="H39:I39"/>
    <mergeCell ref="F40:G40"/>
    <mergeCell ref="H40:I40"/>
    <mergeCell ref="F41:G41"/>
    <mergeCell ref="H41:I41"/>
    <mergeCell ref="F42:G42"/>
    <mergeCell ref="H42:I42"/>
    <mergeCell ref="F43:G43"/>
    <mergeCell ref="H43:I43"/>
    <mergeCell ref="F44:G44"/>
    <mergeCell ref="H44:I44"/>
    <mergeCell ref="A45:B45"/>
    <mergeCell ref="C45:I45"/>
    <mergeCell ref="F48:G48"/>
    <mergeCell ref="H48:I48"/>
    <mergeCell ref="F49:G49"/>
    <mergeCell ref="H49:I49"/>
    <mergeCell ref="F50:G50"/>
    <mergeCell ref="H50:I50"/>
    <mergeCell ref="F51:G51"/>
    <mergeCell ref="H51:I51"/>
    <mergeCell ref="F52:G52"/>
    <mergeCell ref="H52:I52"/>
    <mergeCell ref="F53:G53"/>
    <mergeCell ref="H53:I53"/>
    <mergeCell ref="A54:B54"/>
    <mergeCell ref="C54:I54"/>
    <mergeCell ref="F57:G57"/>
    <mergeCell ref="H57:I57"/>
    <mergeCell ref="F58:G58"/>
    <mergeCell ref="H58:I58"/>
    <mergeCell ref="F59:G59"/>
    <mergeCell ref="H59:I59"/>
    <mergeCell ref="F60:G60"/>
    <mergeCell ref="H60:I60"/>
    <mergeCell ref="F61:G61"/>
    <mergeCell ref="H61:I61"/>
    <mergeCell ref="F62:G62"/>
    <mergeCell ref="H62:I62"/>
    <mergeCell ref="A63:B63"/>
    <mergeCell ref="C63:I63"/>
    <mergeCell ref="F64:H64"/>
    <mergeCell ref="F65:H65"/>
    <mergeCell ref="F66:H66"/>
    <mergeCell ref="F67:H67"/>
    <mergeCell ref="F68:H68"/>
    <mergeCell ref="F69:H69"/>
    <mergeCell ref="F70:H70"/>
    <mergeCell ref="F71:H71"/>
    <mergeCell ref="F72:H72"/>
    <mergeCell ref="A73:I73"/>
    <mergeCell ref="A22:A33"/>
    <mergeCell ref="B22:B32"/>
    <mergeCell ref="C37:C38"/>
    <mergeCell ref="C39:C41"/>
    <mergeCell ref="C42:C44"/>
    <mergeCell ref="C46:C47"/>
    <mergeCell ref="C48:C50"/>
    <mergeCell ref="C51:C53"/>
    <mergeCell ref="C55:C56"/>
    <mergeCell ref="C57:C59"/>
    <mergeCell ref="C60:C62"/>
    <mergeCell ref="C64:C65"/>
    <mergeCell ref="C66:C69"/>
    <mergeCell ref="C70:C72"/>
    <mergeCell ref="D37:D38"/>
    <mergeCell ref="D46:D47"/>
    <mergeCell ref="D55:D56"/>
    <mergeCell ref="D64:D65"/>
    <mergeCell ref="E37:E38"/>
    <mergeCell ref="E46:E47"/>
    <mergeCell ref="E55:E56"/>
    <mergeCell ref="E64:E65"/>
    <mergeCell ref="I64:I65"/>
    <mergeCell ref="A9:B10"/>
    <mergeCell ref="A15:B21"/>
    <mergeCell ref="A34:B35"/>
    <mergeCell ref="A37:B44"/>
    <mergeCell ref="F37:G38"/>
    <mergeCell ref="H37:I38"/>
    <mergeCell ref="A46:B53"/>
    <mergeCell ref="F46:G47"/>
    <mergeCell ref="H46:I47"/>
    <mergeCell ref="A55:B62"/>
    <mergeCell ref="F55:G56"/>
    <mergeCell ref="H55:I56"/>
    <mergeCell ref="A64:B72"/>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57"/>
  <sheetViews>
    <sheetView zoomScaleSheetLayoutView="100" workbookViewId="0" topLeftCell="A1">
      <selection activeCell="M13" sqref="M13"/>
    </sheetView>
  </sheetViews>
  <sheetFormatPr defaultColWidth="12" defaultRowHeight="11.25"/>
  <cols>
    <col min="1" max="2" width="7.66015625" style="19" customWidth="1"/>
    <col min="3" max="3" width="23.5" style="19" customWidth="1"/>
    <col min="4" max="4" width="10.83203125" style="19" customWidth="1"/>
    <col min="5" max="5" width="22.66015625" style="19" customWidth="1"/>
    <col min="6" max="6" width="11.16015625" style="19" customWidth="1"/>
    <col min="7" max="7" width="8.83203125" style="19" customWidth="1"/>
    <col min="8" max="8" width="11.66015625" style="19" customWidth="1"/>
    <col min="9" max="9" width="11.16015625" style="19" customWidth="1"/>
    <col min="10" max="16384" width="12" style="19" customWidth="1"/>
  </cols>
  <sheetData>
    <row r="1" spans="1:9" s="19" customFormat="1" ht="20.25">
      <c r="A1" s="78" t="s">
        <v>437</v>
      </c>
      <c r="B1" s="78"/>
      <c r="C1" s="79"/>
      <c r="D1" s="79"/>
      <c r="E1" s="79"/>
      <c r="F1" s="79"/>
      <c r="G1" s="79"/>
      <c r="H1" s="79"/>
      <c r="I1" s="79"/>
    </row>
    <row r="2" spans="1:9" s="19" customFormat="1" ht="30.75" customHeight="1">
      <c r="A2" s="80" t="s">
        <v>438</v>
      </c>
      <c r="B2" s="81"/>
      <c r="C2" s="81"/>
      <c r="D2" s="81"/>
      <c r="E2" s="81"/>
      <c r="F2" s="81"/>
      <c r="G2" s="81"/>
      <c r="H2" s="81"/>
      <c r="I2" s="81"/>
    </row>
    <row r="3" spans="1:9" s="20" customFormat="1" ht="22.5" customHeight="1">
      <c r="A3" s="82" t="s">
        <v>567</v>
      </c>
      <c r="B3" s="82"/>
      <c r="C3" s="82"/>
      <c r="D3" s="82"/>
      <c r="E3" s="82"/>
      <c r="F3" s="82"/>
      <c r="G3" s="82"/>
      <c r="H3" s="82"/>
      <c r="I3" s="82"/>
    </row>
    <row r="4" spans="1:9" s="20" customFormat="1" ht="21" customHeight="1">
      <c r="A4" s="25" t="s">
        <v>440</v>
      </c>
      <c r="B4" s="25"/>
      <c r="C4" s="25" t="s">
        <v>327</v>
      </c>
      <c r="D4" s="25"/>
      <c r="E4" s="25"/>
      <c r="F4" s="25"/>
      <c r="G4" s="25"/>
      <c r="H4" s="25"/>
      <c r="I4" s="25"/>
    </row>
    <row r="5" spans="1:9" s="20" customFormat="1" ht="27" customHeight="1">
      <c r="A5" s="83" t="s">
        <v>442</v>
      </c>
      <c r="B5" s="84"/>
      <c r="C5" s="25" t="s">
        <v>179</v>
      </c>
      <c r="D5" s="25"/>
      <c r="E5" s="25" t="s">
        <v>444</v>
      </c>
      <c r="F5" s="25"/>
      <c r="G5" s="25"/>
      <c r="H5" s="25" t="s">
        <v>179</v>
      </c>
      <c r="I5" s="25"/>
    </row>
    <row r="6" spans="1:9" s="20" customFormat="1" ht="30" customHeight="1">
      <c r="A6" s="83" t="s">
        <v>445</v>
      </c>
      <c r="B6" s="84"/>
      <c r="C6" s="25" t="s">
        <v>568</v>
      </c>
      <c r="D6" s="25"/>
      <c r="E6" s="25" t="s">
        <v>447</v>
      </c>
      <c r="F6" s="25"/>
      <c r="G6" s="25"/>
      <c r="H6" s="25">
        <v>13109691712</v>
      </c>
      <c r="I6" s="25"/>
    </row>
    <row r="7" spans="1:9" s="20" customFormat="1" ht="21" customHeight="1">
      <c r="A7" s="83" t="s">
        <v>449</v>
      </c>
      <c r="B7" s="84"/>
      <c r="C7" s="25" t="s">
        <v>569</v>
      </c>
      <c r="D7" s="25"/>
      <c r="E7" s="25" t="s">
        <v>451</v>
      </c>
      <c r="F7" s="25"/>
      <c r="G7" s="25"/>
      <c r="H7" s="25">
        <v>719000</v>
      </c>
      <c r="I7" s="25"/>
    </row>
    <row r="8" spans="1:9" s="20" customFormat="1" ht="21" customHeight="1">
      <c r="A8" s="83" t="s">
        <v>452</v>
      </c>
      <c r="B8" s="84"/>
      <c r="C8" s="28" t="s">
        <v>570</v>
      </c>
      <c r="D8" s="28"/>
      <c r="E8" s="28"/>
      <c r="F8" s="28"/>
      <c r="G8" s="28"/>
      <c r="H8" s="28"/>
      <c r="I8" s="28"/>
    </row>
    <row r="9" spans="1:9" s="20" customFormat="1" ht="42.75" customHeight="1">
      <c r="A9" s="85" t="s">
        <v>454</v>
      </c>
      <c r="B9" s="86"/>
      <c r="C9" s="28" t="s">
        <v>571</v>
      </c>
      <c r="D9" s="28"/>
      <c r="E9" s="28"/>
      <c r="F9" s="28"/>
      <c r="G9" s="28"/>
      <c r="H9" s="28"/>
      <c r="I9" s="28"/>
    </row>
    <row r="10" spans="1:9" s="20" customFormat="1" ht="27" customHeight="1">
      <c r="A10" s="87"/>
      <c r="B10" s="88"/>
      <c r="C10" s="28" t="s">
        <v>572</v>
      </c>
      <c r="D10" s="28"/>
      <c r="E10" s="28"/>
      <c r="F10" s="28"/>
      <c r="G10" s="28"/>
      <c r="H10" s="28"/>
      <c r="I10" s="28"/>
    </row>
    <row r="11" spans="1:9" s="20" customFormat="1" ht="29.25" customHeight="1">
      <c r="A11" s="83" t="s">
        <v>457</v>
      </c>
      <c r="B11" s="84"/>
      <c r="C11" s="33" t="s">
        <v>458</v>
      </c>
      <c r="D11" s="33"/>
      <c r="E11" s="33"/>
      <c r="F11" s="33" t="s">
        <v>459</v>
      </c>
      <c r="G11" s="89"/>
      <c r="H11" s="89"/>
      <c r="I11" s="89"/>
    </row>
    <row r="12" spans="1:9" s="20" customFormat="1" ht="73.5" customHeight="1">
      <c r="A12" s="83" t="s">
        <v>460</v>
      </c>
      <c r="B12" s="84"/>
      <c r="C12" s="90" t="s">
        <v>573</v>
      </c>
      <c r="D12" s="91"/>
      <c r="E12" s="91"/>
      <c r="F12" s="91"/>
      <c r="G12" s="91"/>
      <c r="H12" s="91"/>
      <c r="I12" s="140"/>
    </row>
    <row r="13" spans="1:9" s="20" customFormat="1" ht="96.75" customHeight="1">
      <c r="A13" s="83" t="s">
        <v>462</v>
      </c>
      <c r="B13" s="84"/>
      <c r="C13" s="90" t="s">
        <v>574</v>
      </c>
      <c r="D13" s="91"/>
      <c r="E13" s="91"/>
      <c r="F13" s="91"/>
      <c r="G13" s="91"/>
      <c r="H13" s="91"/>
      <c r="I13" s="140"/>
    </row>
    <row r="14" spans="1:9" s="20" customFormat="1" ht="30.75" customHeight="1">
      <c r="A14" s="83" t="s">
        <v>464</v>
      </c>
      <c r="B14" s="84"/>
      <c r="C14" s="25">
        <v>400</v>
      </c>
      <c r="D14" s="25"/>
      <c r="E14" s="25" t="s">
        <v>465</v>
      </c>
      <c r="F14" s="25"/>
      <c r="G14" s="25"/>
      <c r="H14" s="25">
        <v>400</v>
      </c>
      <c r="I14" s="25"/>
    </row>
    <row r="15" spans="1:9" s="20" customFormat="1" ht="30" customHeight="1">
      <c r="A15" s="83" t="s">
        <v>466</v>
      </c>
      <c r="B15" s="84"/>
      <c r="C15" s="25" t="s">
        <v>575</v>
      </c>
      <c r="D15" s="25"/>
      <c r="E15" s="25"/>
      <c r="F15" s="25"/>
      <c r="G15" s="25"/>
      <c r="H15" s="25"/>
      <c r="I15" s="25"/>
    </row>
    <row r="16" spans="1:9" s="20" customFormat="1" ht="63.75" customHeight="1">
      <c r="A16" s="83" t="s">
        <v>468</v>
      </c>
      <c r="B16" s="84"/>
      <c r="C16" s="90" t="s">
        <v>576</v>
      </c>
      <c r="D16" s="91"/>
      <c r="E16" s="91"/>
      <c r="F16" s="91"/>
      <c r="G16" s="91"/>
      <c r="H16" s="91"/>
      <c r="I16" s="140"/>
    </row>
    <row r="17" spans="1:9" s="20" customFormat="1" ht="21.75" customHeight="1">
      <c r="A17" s="25" t="s">
        <v>470</v>
      </c>
      <c r="B17" s="25"/>
      <c r="C17" s="25" t="s">
        <v>471</v>
      </c>
      <c r="D17" s="25"/>
      <c r="E17" s="25"/>
      <c r="F17" s="25"/>
      <c r="G17" s="25"/>
      <c r="H17" s="25" t="s">
        <v>338</v>
      </c>
      <c r="I17" s="25"/>
    </row>
    <row r="18" spans="1:9" s="20" customFormat="1" ht="21" customHeight="1">
      <c r="A18" s="25"/>
      <c r="B18" s="25"/>
      <c r="C18" s="39" t="s">
        <v>157</v>
      </c>
      <c r="D18" s="39"/>
      <c r="E18" s="39"/>
      <c r="F18" s="39"/>
      <c r="G18" s="39"/>
      <c r="H18" s="25"/>
      <c r="I18" s="25"/>
    </row>
    <row r="19" spans="1:9" s="20" customFormat="1" ht="21" customHeight="1">
      <c r="A19" s="25"/>
      <c r="B19" s="25"/>
      <c r="C19" s="92" t="s">
        <v>472</v>
      </c>
      <c r="D19" s="92"/>
      <c r="E19" s="92"/>
      <c r="F19" s="92"/>
      <c r="G19" s="92"/>
      <c r="H19" s="25">
        <v>400</v>
      </c>
      <c r="I19" s="25"/>
    </row>
    <row r="20" spans="1:9" s="20" customFormat="1" ht="21" customHeight="1">
      <c r="A20" s="25"/>
      <c r="B20" s="25"/>
      <c r="C20" s="92" t="s">
        <v>473</v>
      </c>
      <c r="D20" s="92"/>
      <c r="E20" s="92"/>
      <c r="F20" s="92"/>
      <c r="G20" s="92"/>
      <c r="H20" s="25">
        <v>400</v>
      </c>
      <c r="I20" s="25"/>
    </row>
    <row r="21" spans="1:9" s="20" customFormat="1" ht="21" customHeight="1">
      <c r="A21" s="25"/>
      <c r="B21" s="25"/>
      <c r="C21" s="92" t="s">
        <v>474</v>
      </c>
      <c r="D21" s="92"/>
      <c r="E21" s="92"/>
      <c r="F21" s="92"/>
      <c r="G21" s="92"/>
      <c r="H21" s="25"/>
      <c r="I21" s="25"/>
    </row>
    <row r="22" spans="1:9" s="20" customFormat="1" ht="21" customHeight="1">
      <c r="A22" s="25"/>
      <c r="B22" s="25"/>
      <c r="C22" s="92" t="s">
        <v>424</v>
      </c>
      <c r="D22" s="92"/>
      <c r="E22" s="92"/>
      <c r="F22" s="92"/>
      <c r="G22" s="92"/>
      <c r="H22" s="83"/>
      <c r="I22" s="84"/>
    </row>
    <row r="23" spans="1:9" s="20" customFormat="1" ht="21" customHeight="1">
      <c r="A23" s="25"/>
      <c r="B23" s="25"/>
      <c r="C23" s="92" t="s">
        <v>475</v>
      </c>
      <c r="D23" s="92"/>
      <c r="E23" s="92"/>
      <c r="F23" s="92"/>
      <c r="G23" s="92"/>
      <c r="H23" s="83"/>
      <c r="I23" s="84"/>
    </row>
    <row r="24" spans="1:9" s="20" customFormat="1" ht="27" customHeight="1">
      <c r="A24" s="93" t="s">
        <v>476</v>
      </c>
      <c r="B24" s="93" t="s">
        <v>477</v>
      </c>
      <c r="C24" s="25" t="s">
        <v>478</v>
      </c>
      <c r="D24" s="25"/>
      <c r="E24" s="25"/>
      <c r="F24" s="25"/>
      <c r="G24" s="25"/>
      <c r="H24" s="83" t="s">
        <v>338</v>
      </c>
      <c r="I24" s="84"/>
    </row>
    <row r="25" spans="1:9" s="20" customFormat="1" ht="33" customHeight="1">
      <c r="A25" s="94"/>
      <c r="B25" s="94"/>
      <c r="C25" s="95" t="s">
        <v>577</v>
      </c>
      <c r="D25" s="96"/>
      <c r="E25" s="96"/>
      <c r="F25" s="96"/>
      <c r="G25" s="97"/>
      <c r="H25" s="98">
        <v>85</v>
      </c>
      <c r="I25" s="141"/>
    </row>
    <row r="26" spans="1:9" s="20" customFormat="1" ht="28.5" customHeight="1">
      <c r="A26" s="94"/>
      <c r="B26" s="94"/>
      <c r="C26" s="95" t="s">
        <v>578</v>
      </c>
      <c r="D26" s="96"/>
      <c r="E26" s="96"/>
      <c r="F26" s="96"/>
      <c r="G26" s="97"/>
      <c r="H26" s="98">
        <v>20</v>
      </c>
      <c r="I26" s="141"/>
    </row>
    <row r="27" spans="1:9" s="20" customFormat="1" ht="27" customHeight="1">
      <c r="A27" s="94"/>
      <c r="B27" s="94"/>
      <c r="C27" s="95" t="s">
        <v>579</v>
      </c>
      <c r="D27" s="96"/>
      <c r="E27" s="96"/>
      <c r="F27" s="96"/>
      <c r="G27" s="97"/>
      <c r="H27" s="98">
        <v>20</v>
      </c>
      <c r="I27" s="141"/>
    </row>
    <row r="28" spans="1:9" s="20" customFormat="1" ht="27.75" customHeight="1">
      <c r="A28" s="94"/>
      <c r="B28" s="94"/>
      <c r="C28" s="95" t="s">
        <v>580</v>
      </c>
      <c r="D28" s="96"/>
      <c r="E28" s="96"/>
      <c r="F28" s="96"/>
      <c r="G28" s="97"/>
      <c r="H28" s="99">
        <v>20</v>
      </c>
      <c r="I28" s="142"/>
    </row>
    <row r="29" spans="1:9" s="20" customFormat="1" ht="27" customHeight="1">
      <c r="A29" s="94"/>
      <c r="B29" s="94"/>
      <c r="C29" s="95" t="s">
        <v>581</v>
      </c>
      <c r="D29" s="96"/>
      <c r="E29" s="96"/>
      <c r="F29" s="96"/>
      <c r="G29" s="97"/>
      <c r="H29" s="99">
        <v>30</v>
      </c>
      <c r="I29" s="142"/>
    </row>
    <row r="30" spans="1:9" s="20" customFormat="1" ht="30" customHeight="1">
      <c r="A30" s="94"/>
      <c r="B30" s="94"/>
      <c r="C30" s="95" t="s">
        <v>582</v>
      </c>
      <c r="D30" s="96"/>
      <c r="E30" s="96"/>
      <c r="F30" s="96"/>
      <c r="G30" s="97"/>
      <c r="H30" s="99">
        <v>10</v>
      </c>
      <c r="I30" s="142"/>
    </row>
    <row r="31" spans="1:9" s="20" customFormat="1" ht="24.75" customHeight="1">
      <c r="A31" s="94"/>
      <c r="B31" s="94"/>
      <c r="C31" s="95" t="s">
        <v>583</v>
      </c>
      <c r="D31" s="96"/>
      <c r="E31" s="96"/>
      <c r="F31" s="96"/>
      <c r="G31" s="97"/>
      <c r="H31" s="99">
        <v>90</v>
      </c>
      <c r="I31" s="142"/>
    </row>
    <row r="32" spans="1:9" s="20" customFormat="1" ht="34.5" customHeight="1">
      <c r="A32" s="94"/>
      <c r="B32" s="94"/>
      <c r="C32" s="95" t="s">
        <v>584</v>
      </c>
      <c r="D32" s="96"/>
      <c r="E32" s="96"/>
      <c r="F32" s="96"/>
      <c r="G32" s="97"/>
      <c r="H32" s="98">
        <v>40</v>
      </c>
      <c r="I32" s="141"/>
    </row>
    <row r="33" spans="1:9" s="20" customFormat="1" ht="30" customHeight="1">
      <c r="A33" s="94"/>
      <c r="B33" s="94"/>
      <c r="C33" s="95" t="s">
        <v>585</v>
      </c>
      <c r="D33" s="96"/>
      <c r="E33" s="96"/>
      <c r="F33" s="96"/>
      <c r="G33" s="97"/>
      <c r="H33" s="98">
        <v>40</v>
      </c>
      <c r="I33" s="141"/>
    </row>
    <row r="34" spans="1:9" s="20" customFormat="1" ht="27" customHeight="1">
      <c r="A34" s="94"/>
      <c r="B34" s="100"/>
      <c r="C34" s="101" t="s">
        <v>586</v>
      </c>
      <c r="D34" s="102"/>
      <c r="E34" s="102"/>
      <c r="F34" s="102"/>
      <c r="G34" s="103"/>
      <c r="H34" s="98">
        <v>30</v>
      </c>
      <c r="I34" s="141"/>
    </row>
    <row r="35" spans="1:9" s="20" customFormat="1" ht="33" customHeight="1">
      <c r="A35" s="94"/>
      <c r="B35" s="100"/>
      <c r="C35" s="104" t="s">
        <v>587</v>
      </c>
      <c r="D35" s="104"/>
      <c r="E35" s="104"/>
      <c r="F35" s="104"/>
      <c r="G35" s="104"/>
      <c r="H35" s="98">
        <v>15</v>
      </c>
      <c r="I35" s="141"/>
    </row>
    <row r="36" spans="1:9" s="20" customFormat="1" ht="27.75" customHeight="1">
      <c r="A36" s="94"/>
      <c r="B36" s="105"/>
      <c r="C36" s="104" t="s">
        <v>588</v>
      </c>
      <c r="D36" s="104"/>
      <c r="E36" s="104"/>
      <c r="F36" s="104"/>
      <c r="G36" s="104"/>
      <c r="H36" s="83">
        <f>SUM(H25:H35)</f>
        <v>400</v>
      </c>
      <c r="I36" s="84"/>
    </row>
    <row r="37" spans="1:9" s="20" customFormat="1" ht="30.75" customHeight="1">
      <c r="A37" s="94"/>
      <c r="B37" s="106" t="s">
        <v>486</v>
      </c>
      <c r="C37" s="107" t="s">
        <v>589</v>
      </c>
      <c r="D37" s="107"/>
      <c r="E37" s="107"/>
      <c r="F37" s="107"/>
      <c r="G37" s="107"/>
      <c r="H37" s="107"/>
      <c r="I37" s="107"/>
    </row>
    <row r="38" spans="1:9" s="20" customFormat="1" ht="21" customHeight="1">
      <c r="A38" s="40" t="s">
        <v>488</v>
      </c>
      <c r="B38" s="40"/>
      <c r="C38" s="44" t="s">
        <v>489</v>
      </c>
      <c r="D38" s="44" t="s">
        <v>353</v>
      </c>
      <c r="E38" s="44" t="s">
        <v>338</v>
      </c>
      <c r="F38" s="44" t="s">
        <v>490</v>
      </c>
      <c r="G38" s="44"/>
      <c r="H38" s="44"/>
      <c r="I38" s="44"/>
    </row>
    <row r="39" spans="1:9" s="20" customFormat="1" ht="30" customHeight="1">
      <c r="A39" s="40"/>
      <c r="B39" s="40"/>
      <c r="C39" s="41" t="s">
        <v>577</v>
      </c>
      <c r="D39" s="108">
        <v>1</v>
      </c>
      <c r="E39" s="108">
        <v>85</v>
      </c>
      <c r="F39" s="109" t="s">
        <v>33</v>
      </c>
      <c r="G39" s="110"/>
      <c r="H39" s="110"/>
      <c r="I39" s="143"/>
    </row>
    <row r="40" spans="1:9" s="20" customFormat="1" ht="21" customHeight="1">
      <c r="A40" s="40"/>
      <c r="B40" s="40"/>
      <c r="C40" s="41" t="s">
        <v>578</v>
      </c>
      <c r="D40" s="108">
        <v>1</v>
      </c>
      <c r="E40" s="111">
        <v>20</v>
      </c>
      <c r="F40" s="109" t="s">
        <v>33</v>
      </c>
      <c r="G40" s="110"/>
      <c r="H40" s="110"/>
      <c r="I40" s="143"/>
    </row>
    <row r="41" spans="1:9" s="20" customFormat="1" ht="33" customHeight="1">
      <c r="A41" s="40"/>
      <c r="B41" s="40"/>
      <c r="C41" s="41" t="s">
        <v>579</v>
      </c>
      <c r="D41" s="108">
        <v>1</v>
      </c>
      <c r="E41" s="111">
        <v>20</v>
      </c>
      <c r="F41" s="109" t="s">
        <v>33</v>
      </c>
      <c r="G41" s="110"/>
      <c r="H41" s="110"/>
      <c r="I41" s="143"/>
    </row>
    <row r="42" spans="1:9" s="20" customFormat="1" ht="36" customHeight="1">
      <c r="A42" s="40"/>
      <c r="B42" s="40"/>
      <c r="C42" s="112" t="s">
        <v>590</v>
      </c>
      <c r="D42" s="112"/>
      <c r="E42" s="111">
        <f>SUM(E39:E41)</f>
        <v>125</v>
      </c>
      <c r="F42" s="109"/>
      <c r="G42" s="110"/>
      <c r="H42" s="110"/>
      <c r="I42" s="143"/>
    </row>
    <row r="43" spans="1:9" s="20" customFormat="1" ht="37.5" customHeight="1">
      <c r="A43" s="113" t="s">
        <v>504</v>
      </c>
      <c r="B43" s="114"/>
      <c r="C43" s="115" t="s">
        <v>505</v>
      </c>
      <c r="D43" s="116"/>
      <c r="E43" s="117"/>
      <c r="F43" s="118" t="s">
        <v>393</v>
      </c>
      <c r="G43" s="118"/>
      <c r="H43" s="118"/>
      <c r="I43" s="135"/>
    </row>
    <row r="44" spans="1:9" s="20" customFormat="1" ht="115.5" customHeight="1">
      <c r="A44" s="119"/>
      <c r="B44" s="120"/>
      <c r="C44" s="45" t="s">
        <v>547</v>
      </c>
      <c r="D44" s="46"/>
      <c r="E44" s="47"/>
      <c r="F44" s="45" t="s">
        <v>591</v>
      </c>
      <c r="G44" s="46"/>
      <c r="H44" s="46"/>
      <c r="I44" s="47"/>
    </row>
    <row r="45" spans="1:9" s="20" customFormat="1" ht="42" customHeight="1">
      <c r="A45" s="121" t="s">
        <v>508</v>
      </c>
      <c r="B45" s="122"/>
      <c r="C45" s="90" t="s">
        <v>592</v>
      </c>
      <c r="D45" s="123"/>
      <c r="E45" s="123"/>
      <c r="F45" s="123"/>
      <c r="G45" s="123"/>
      <c r="H45" s="123"/>
      <c r="I45" s="144"/>
    </row>
    <row r="46" spans="1:9" s="20" customFormat="1" ht="21" customHeight="1">
      <c r="A46" s="124" t="s">
        <v>510</v>
      </c>
      <c r="B46" s="125"/>
      <c r="C46" s="126" t="s">
        <v>431</v>
      </c>
      <c r="D46" s="126" t="s">
        <v>397</v>
      </c>
      <c r="E46" s="126" t="s">
        <v>511</v>
      </c>
      <c r="F46" s="83" t="s">
        <v>399</v>
      </c>
      <c r="G46" s="127"/>
      <c r="H46" s="128"/>
      <c r="I46" s="126" t="s">
        <v>512</v>
      </c>
    </row>
    <row r="47" spans="1:9" s="20" customFormat="1" ht="36.75" customHeight="1">
      <c r="A47" s="129"/>
      <c r="B47" s="130"/>
      <c r="C47" s="131"/>
      <c r="D47" s="131"/>
      <c r="E47" s="131"/>
      <c r="F47" s="124" t="s">
        <v>513</v>
      </c>
      <c r="G47" s="132"/>
      <c r="H47" s="125"/>
      <c r="I47" s="131"/>
    </row>
    <row r="48" spans="1:9" s="20" customFormat="1" ht="34.5" customHeight="1">
      <c r="A48" s="129"/>
      <c r="B48" s="130"/>
      <c r="C48" s="133"/>
      <c r="D48" s="133"/>
      <c r="E48" s="133"/>
      <c r="F48" s="134"/>
      <c r="G48" s="118"/>
      <c r="H48" s="135"/>
      <c r="I48" s="133"/>
    </row>
    <row r="49" spans="1:9" s="20" customFormat="1" ht="33.75" customHeight="1">
      <c r="A49" s="129"/>
      <c r="B49" s="130"/>
      <c r="C49" s="63" t="s">
        <v>432</v>
      </c>
      <c r="D49" s="126" t="s">
        <v>401</v>
      </c>
      <c r="E49" s="25" t="s">
        <v>593</v>
      </c>
      <c r="F49" s="45" t="s">
        <v>594</v>
      </c>
      <c r="G49" s="46"/>
      <c r="H49" s="47"/>
      <c r="I49" s="25" t="s">
        <v>595</v>
      </c>
    </row>
    <row r="50" spans="1:9" s="20" customFormat="1" ht="28.5" customHeight="1">
      <c r="A50" s="129"/>
      <c r="B50" s="130"/>
      <c r="C50" s="65"/>
      <c r="D50" s="25" t="s">
        <v>405</v>
      </c>
      <c r="E50" s="25" t="s">
        <v>596</v>
      </c>
      <c r="F50" s="66">
        <v>0.9</v>
      </c>
      <c r="G50" s="136"/>
      <c r="H50" s="67"/>
      <c r="I50" s="25" t="s">
        <v>595</v>
      </c>
    </row>
    <row r="51" spans="1:9" s="20" customFormat="1" ht="33.75" customHeight="1">
      <c r="A51" s="129"/>
      <c r="B51" s="130"/>
      <c r="C51" s="65"/>
      <c r="D51" s="25" t="s">
        <v>406</v>
      </c>
      <c r="E51" s="25" t="s">
        <v>521</v>
      </c>
      <c r="F51" s="137">
        <v>43830</v>
      </c>
      <c r="G51" s="136"/>
      <c r="H51" s="67"/>
      <c r="I51" s="145" t="s">
        <v>595</v>
      </c>
    </row>
    <row r="52" spans="1:9" s="19" customFormat="1" ht="39" customHeight="1">
      <c r="A52" s="129"/>
      <c r="B52" s="130"/>
      <c r="C52" s="65"/>
      <c r="D52" s="25" t="s">
        <v>407</v>
      </c>
      <c r="E52" s="25" t="s">
        <v>597</v>
      </c>
      <c r="F52" s="45" t="s">
        <v>598</v>
      </c>
      <c r="G52" s="46"/>
      <c r="H52" s="47"/>
      <c r="I52" s="145" t="s">
        <v>595</v>
      </c>
    </row>
    <row r="53" spans="1:9" s="19" customFormat="1" ht="42" customHeight="1">
      <c r="A53" s="129"/>
      <c r="B53" s="130"/>
      <c r="C53" s="126" t="s">
        <v>433</v>
      </c>
      <c r="D53" s="25" t="s">
        <v>530</v>
      </c>
      <c r="E53" s="25" t="s">
        <v>599</v>
      </c>
      <c r="F53" s="66">
        <v>0.9</v>
      </c>
      <c r="G53" s="136"/>
      <c r="H53" s="67"/>
      <c r="I53" s="145" t="s">
        <v>595</v>
      </c>
    </row>
    <row r="54" spans="1:9" s="19" customFormat="1" ht="42" customHeight="1">
      <c r="A54" s="129"/>
      <c r="B54" s="130"/>
      <c r="C54" s="138"/>
      <c r="D54" s="25" t="s">
        <v>525</v>
      </c>
      <c r="E54" s="25" t="s">
        <v>526</v>
      </c>
      <c r="F54" s="66" t="s">
        <v>600</v>
      </c>
      <c r="G54" s="136"/>
      <c r="H54" s="67"/>
      <c r="I54" s="145" t="s">
        <v>595</v>
      </c>
    </row>
    <row r="55" spans="1:9" s="19" customFormat="1" ht="42" customHeight="1">
      <c r="A55" s="129"/>
      <c r="B55" s="130"/>
      <c r="C55" s="138"/>
      <c r="D55" s="25" t="s">
        <v>601</v>
      </c>
      <c r="E55" s="25" t="s">
        <v>602</v>
      </c>
      <c r="F55" s="66" t="s">
        <v>603</v>
      </c>
      <c r="G55" s="136"/>
      <c r="H55" s="67"/>
      <c r="I55" s="145" t="s">
        <v>595</v>
      </c>
    </row>
    <row r="56" spans="1:9" s="19" customFormat="1" ht="42.75">
      <c r="A56" s="129"/>
      <c r="B56" s="130"/>
      <c r="C56" s="106"/>
      <c r="D56" s="25" t="s">
        <v>604</v>
      </c>
      <c r="E56" s="25" t="s">
        <v>605</v>
      </c>
      <c r="F56" s="66">
        <v>0.9</v>
      </c>
      <c r="G56" s="136"/>
      <c r="H56" s="67"/>
      <c r="I56" s="145" t="s">
        <v>595</v>
      </c>
    </row>
    <row r="57" spans="1:9" s="19" customFormat="1" ht="168" customHeight="1">
      <c r="A57" s="139" t="s">
        <v>532</v>
      </c>
      <c r="B57" s="139"/>
      <c r="C57" s="139"/>
      <c r="D57" s="139"/>
      <c r="E57" s="139"/>
      <c r="F57" s="139"/>
      <c r="G57" s="139"/>
      <c r="H57" s="139"/>
      <c r="I57" s="139"/>
    </row>
  </sheetData>
  <sheetProtection/>
  <mergeCells count="112">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A15:B15"/>
    <mergeCell ref="C15:I15"/>
    <mergeCell ref="A16:B16"/>
    <mergeCell ref="C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G27"/>
    <mergeCell ref="H27:I27"/>
    <mergeCell ref="C28:G28"/>
    <mergeCell ref="H28:I28"/>
    <mergeCell ref="C29:G29"/>
    <mergeCell ref="H29:I29"/>
    <mergeCell ref="C30:G30"/>
    <mergeCell ref="H30:I30"/>
    <mergeCell ref="C31:G31"/>
    <mergeCell ref="H31:I31"/>
    <mergeCell ref="C32:G32"/>
    <mergeCell ref="H32:I32"/>
    <mergeCell ref="C33:G33"/>
    <mergeCell ref="H33:I33"/>
    <mergeCell ref="C34:G34"/>
    <mergeCell ref="H34:I34"/>
    <mergeCell ref="C35:G35"/>
    <mergeCell ref="H35:I35"/>
    <mergeCell ref="C36:G36"/>
    <mergeCell ref="H36:I36"/>
    <mergeCell ref="C37:I37"/>
    <mergeCell ref="F38:I38"/>
    <mergeCell ref="F39:I39"/>
    <mergeCell ref="F40:I40"/>
    <mergeCell ref="F41:I41"/>
    <mergeCell ref="F42:I42"/>
    <mergeCell ref="C43:E43"/>
    <mergeCell ref="F43:I43"/>
    <mergeCell ref="C44:E44"/>
    <mergeCell ref="F44:I44"/>
    <mergeCell ref="A45:B45"/>
    <mergeCell ref="C45:I45"/>
    <mergeCell ref="F46:H46"/>
    <mergeCell ref="F49:H49"/>
    <mergeCell ref="F50:H50"/>
    <mergeCell ref="F51:H51"/>
    <mergeCell ref="F52:H52"/>
    <mergeCell ref="F53:H53"/>
    <mergeCell ref="F54:H54"/>
    <mergeCell ref="F55:H55"/>
    <mergeCell ref="F56:H56"/>
    <mergeCell ref="A57:I57"/>
    <mergeCell ref="A24:A37"/>
    <mergeCell ref="B24:B36"/>
    <mergeCell ref="C46:C48"/>
    <mergeCell ref="C49:C52"/>
    <mergeCell ref="C53:C56"/>
    <mergeCell ref="D46:D48"/>
    <mergeCell ref="E46:E48"/>
    <mergeCell ref="I46:I48"/>
    <mergeCell ref="A9:B10"/>
    <mergeCell ref="A17:B23"/>
    <mergeCell ref="A38:B42"/>
    <mergeCell ref="A43:B44"/>
    <mergeCell ref="A46:B56"/>
    <mergeCell ref="F47:H48"/>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50"/>
  <sheetViews>
    <sheetView zoomScaleSheetLayoutView="100" workbookViewId="0" topLeftCell="A1">
      <selection activeCell="A2" sqref="A2:I2"/>
    </sheetView>
  </sheetViews>
  <sheetFormatPr defaultColWidth="12" defaultRowHeight="11.25"/>
  <cols>
    <col min="1" max="1" width="9.33203125" style="19" customWidth="1"/>
    <col min="2" max="2" width="7.66015625" style="19" customWidth="1"/>
    <col min="3" max="3" width="12.5" style="19" customWidth="1"/>
    <col min="4" max="4" width="13.66015625" style="19" customWidth="1"/>
    <col min="5" max="5" width="19.66015625" style="19" customWidth="1"/>
    <col min="6" max="6" width="18.5" style="19" customWidth="1"/>
    <col min="7" max="7" width="7.5" style="19" customWidth="1"/>
    <col min="8" max="8" width="18" style="19" customWidth="1"/>
    <col min="9" max="9" width="12" style="19" customWidth="1"/>
    <col min="10" max="16384" width="12" style="19" customWidth="1"/>
  </cols>
  <sheetData>
    <row r="1" spans="1:2" s="19" customFormat="1" ht="21" customHeight="1">
      <c r="A1" s="21" t="s">
        <v>437</v>
      </c>
      <c r="B1" s="21"/>
    </row>
    <row r="2" spans="1:9" s="19" customFormat="1" ht="24" customHeight="1">
      <c r="A2" s="22" t="s">
        <v>438</v>
      </c>
      <c r="B2" s="23"/>
      <c r="C2" s="23"/>
      <c r="D2" s="23"/>
      <c r="E2" s="23"/>
      <c r="F2" s="23"/>
      <c r="G2" s="23"/>
      <c r="H2" s="23"/>
      <c r="I2" s="23"/>
    </row>
    <row r="3" spans="1:9" s="20" customFormat="1" ht="22.5" customHeight="1">
      <c r="A3" s="24" t="s">
        <v>606</v>
      </c>
      <c r="B3" s="24"/>
      <c r="C3" s="24"/>
      <c r="D3" s="24"/>
      <c r="E3" s="24"/>
      <c r="F3" s="24"/>
      <c r="G3" s="24"/>
      <c r="H3" s="24"/>
      <c r="I3" s="24"/>
    </row>
    <row r="4" spans="1:9" s="20" customFormat="1" ht="21" customHeight="1">
      <c r="A4" s="25" t="s">
        <v>440</v>
      </c>
      <c r="B4" s="25"/>
      <c r="C4" s="25" t="s">
        <v>607</v>
      </c>
      <c r="D4" s="25"/>
      <c r="E4" s="25"/>
      <c r="F4" s="25"/>
      <c r="G4" s="25"/>
      <c r="H4" s="25"/>
      <c r="I4" s="25"/>
    </row>
    <row r="5" spans="1:9" s="20" customFormat="1" ht="27" customHeight="1">
      <c r="A5" s="26" t="s">
        <v>442</v>
      </c>
      <c r="B5" s="27"/>
      <c r="C5" s="25" t="s">
        <v>608</v>
      </c>
      <c r="D5" s="25"/>
      <c r="E5" s="25" t="s">
        <v>444</v>
      </c>
      <c r="F5" s="25"/>
      <c r="G5" s="25"/>
      <c r="H5" s="25" t="s">
        <v>609</v>
      </c>
      <c r="I5" s="25"/>
    </row>
    <row r="6" spans="1:9" s="20" customFormat="1" ht="30" customHeight="1">
      <c r="A6" s="26" t="s">
        <v>445</v>
      </c>
      <c r="B6" s="27"/>
      <c r="C6" s="25" t="s">
        <v>610</v>
      </c>
      <c r="D6" s="25"/>
      <c r="E6" s="25" t="s">
        <v>447</v>
      </c>
      <c r="F6" s="25"/>
      <c r="G6" s="25"/>
      <c r="H6" s="25" t="s">
        <v>611</v>
      </c>
      <c r="I6" s="25"/>
    </row>
    <row r="7" spans="1:9" s="20" customFormat="1" ht="21" customHeight="1">
      <c r="A7" s="26" t="s">
        <v>449</v>
      </c>
      <c r="B7" s="27"/>
      <c r="C7" s="25" t="s">
        <v>612</v>
      </c>
      <c r="D7" s="25"/>
      <c r="E7" s="25" t="s">
        <v>451</v>
      </c>
      <c r="F7" s="25"/>
      <c r="G7" s="25"/>
      <c r="H7" s="25">
        <v>719000</v>
      </c>
      <c r="I7" s="25"/>
    </row>
    <row r="8" spans="1:9" s="20" customFormat="1" ht="21" customHeight="1">
      <c r="A8" s="26" t="s">
        <v>452</v>
      </c>
      <c r="B8" s="27"/>
      <c r="C8" s="28" t="s">
        <v>453</v>
      </c>
      <c r="D8" s="28"/>
      <c r="E8" s="28"/>
      <c r="F8" s="28"/>
      <c r="G8" s="28"/>
      <c r="H8" s="28"/>
      <c r="I8" s="28"/>
    </row>
    <row r="9" spans="1:9" s="20" customFormat="1" ht="42.75" customHeight="1">
      <c r="A9" s="29" t="s">
        <v>454</v>
      </c>
      <c r="B9" s="30"/>
      <c r="C9" s="28" t="s">
        <v>455</v>
      </c>
      <c r="D9" s="28"/>
      <c r="E9" s="28"/>
      <c r="F9" s="28"/>
      <c r="G9" s="28"/>
      <c r="H9" s="28"/>
      <c r="I9" s="28"/>
    </row>
    <row r="10" spans="1:9" s="20" customFormat="1" ht="27" customHeight="1">
      <c r="A10" s="31"/>
      <c r="B10" s="32"/>
      <c r="C10" s="28" t="s">
        <v>613</v>
      </c>
      <c r="D10" s="28"/>
      <c r="E10" s="28"/>
      <c r="F10" s="28"/>
      <c r="G10" s="28"/>
      <c r="H10" s="28"/>
      <c r="I10" s="28"/>
    </row>
    <row r="11" spans="1:9" s="20" customFormat="1" ht="29.25" customHeight="1">
      <c r="A11" s="26" t="s">
        <v>457</v>
      </c>
      <c r="B11" s="27"/>
      <c r="C11" s="33" t="s">
        <v>458</v>
      </c>
      <c r="D11" s="33"/>
      <c r="E11" s="33"/>
      <c r="F11" s="33" t="s">
        <v>459</v>
      </c>
      <c r="G11" s="34"/>
      <c r="H11" s="34"/>
      <c r="I11" s="34"/>
    </row>
    <row r="12" spans="1:9" s="20" customFormat="1" ht="172.5" customHeight="1">
      <c r="A12" s="26" t="s">
        <v>460</v>
      </c>
      <c r="B12" s="27"/>
      <c r="C12" s="35" t="s">
        <v>614</v>
      </c>
      <c r="D12" s="36"/>
      <c r="E12" s="36"/>
      <c r="F12" s="36"/>
      <c r="G12" s="36"/>
      <c r="H12" s="36"/>
      <c r="I12" s="71"/>
    </row>
    <row r="13" spans="1:9" s="20" customFormat="1" ht="135" customHeight="1">
      <c r="A13" s="26" t="s">
        <v>462</v>
      </c>
      <c r="B13" s="27"/>
      <c r="C13" s="37" t="s">
        <v>615</v>
      </c>
      <c r="D13" s="38"/>
      <c r="E13" s="38"/>
      <c r="F13" s="38"/>
      <c r="G13" s="38"/>
      <c r="H13" s="38"/>
      <c r="I13" s="72"/>
    </row>
    <row r="14" spans="1:9" s="20" customFormat="1" ht="30.75" customHeight="1">
      <c r="A14" s="26" t="s">
        <v>464</v>
      </c>
      <c r="B14" s="27"/>
      <c r="C14" s="25">
        <v>1753.5</v>
      </c>
      <c r="D14" s="25"/>
      <c r="E14" s="25" t="s">
        <v>465</v>
      </c>
      <c r="F14" s="25"/>
      <c r="G14" s="25"/>
      <c r="H14" s="25">
        <v>1753.5</v>
      </c>
      <c r="I14" s="25"/>
    </row>
    <row r="15" spans="1:9" s="20" customFormat="1" ht="21.75" customHeight="1">
      <c r="A15" s="25" t="s">
        <v>470</v>
      </c>
      <c r="B15" s="25"/>
      <c r="C15" s="25" t="s">
        <v>471</v>
      </c>
      <c r="D15" s="25"/>
      <c r="E15" s="25"/>
      <c r="F15" s="25"/>
      <c r="G15" s="25"/>
      <c r="H15" s="25" t="s">
        <v>338</v>
      </c>
      <c r="I15" s="25"/>
    </row>
    <row r="16" spans="1:9" s="20" customFormat="1" ht="21" customHeight="1">
      <c r="A16" s="25"/>
      <c r="B16" s="25"/>
      <c r="C16" s="39" t="s">
        <v>157</v>
      </c>
      <c r="D16" s="39"/>
      <c r="E16" s="39"/>
      <c r="F16" s="39"/>
      <c r="G16" s="39"/>
      <c r="H16" s="25">
        <v>1753.5</v>
      </c>
      <c r="I16" s="25"/>
    </row>
    <row r="17" spans="1:9" s="20" customFormat="1" ht="21" customHeight="1">
      <c r="A17" s="25"/>
      <c r="B17" s="25"/>
      <c r="C17" s="28" t="s">
        <v>472</v>
      </c>
      <c r="D17" s="28"/>
      <c r="E17" s="28"/>
      <c r="F17" s="28"/>
      <c r="G17" s="28"/>
      <c r="H17" s="25">
        <v>1753.5</v>
      </c>
      <c r="I17" s="25"/>
    </row>
    <row r="18" spans="1:9" s="20" customFormat="1" ht="21" customHeight="1">
      <c r="A18" s="25"/>
      <c r="B18" s="25"/>
      <c r="C18" s="28" t="s">
        <v>473</v>
      </c>
      <c r="D18" s="28"/>
      <c r="E18" s="28"/>
      <c r="F18" s="28"/>
      <c r="G18" s="28"/>
      <c r="H18" s="25">
        <v>1753.5</v>
      </c>
      <c r="I18" s="25"/>
    </row>
    <row r="19" spans="1:9" s="20" customFormat="1" ht="21" customHeight="1">
      <c r="A19" s="25"/>
      <c r="B19" s="25"/>
      <c r="C19" s="28" t="s">
        <v>474</v>
      </c>
      <c r="D19" s="28"/>
      <c r="E19" s="28"/>
      <c r="F19" s="28"/>
      <c r="G19" s="28"/>
      <c r="H19" s="25"/>
      <c r="I19" s="25"/>
    </row>
    <row r="20" spans="1:13" s="20" customFormat="1" ht="21" customHeight="1">
      <c r="A20" s="25"/>
      <c r="B20" s="25"/>
      <c r="C20" s="28" t="s">
        <v>424</v>
      </c>
      <c r="D20" s="28"/>
      <c r="E20" s="28"/>
      <c r="F20" s="28"/>
      <c r="G20" s="28"/>
      <c r="H20" s="26"/>
      <c r="I20" s="27"/>
      <c r="L20" s="73"/>
      <c r="M20" s="74"/>
    </row>
    <row r="21" spans="1:13" s="20" customFormat="1" ht="21" customHeight="1">
      <c r="A21" s="25"/>
      <c r="B21" s="25"/>
      <c r="C21" s="28" t="s">
        <v>475</v>
      </c>
      <c r="D21" s="28"/>
      <c r="E21" s="28"/>
      <c r="F21" s="28"/>
      <c r="G21" s="28"/>
      <c r="H21" s="26"/>
      <c r="I21" s="27"/>
      <c r="L21" s="73"/>
      <c r="M21" s="74"/>
    </row>
    <row r="22" spans="1:13" s="20" customFormat="1" ht="21" customHeight="1">
      <c r="A22" s="40" t="s">
        <v>476</v>
      </c>
      <c r="B22" s="40" t="s">
        <v>477</v>
      </c>
      <c r="C22" s="25" t="s">
        <v>478</v>
      </c>
      <c r="D22" s="25"/>
      <c r="E22" s="25"/>
      <c r="F22" s="25"/>
      <c r="G22" s="25"/>
      <c r="H22" s="25" t="s">
        <v>338</v>
      </c>
      <c r="I22" s="25"/>
      <c r="L22" s="73"/>
      <c r="M22" s="74"/>
    </row>
    <row r="23" spans="1:13" s="20" customFormat="1" ht="21" customHeight="1">
      <c r="A23" s="40"/>
      <c r="B23" s="40"/>
      <c r="C23" s="39" t="s">
        <v>157</v>
      </c>
      <c r="D23" s="39"/>
      <c r="E23" s="39"/>
      <c r="F23" s="39"/>
      <c r="G23" s="39"/>
      <c r="H23" s="25">
        <v>1753.5</v>
      </c>
      <c r="I23" s="25"/>
      <c r="L23" s="73"/>
      <c r="M23" s="74"/>
    </row>
    <row r="24" spans="1:13" s="20" customFormat="1" ht="21" customHeight="1">
      <c r="A24" s="40"/>
      <c r="B24" s="40"/>
      <c r="C24" s="41" t="s">
        <v>616</v>
      </c>
      <c r="D24" s="41"/>
      <c r="E24" s="41"/>
      <c r="F24" s="41"/>
      <c r="G24" s="41"/>
      <c r="H24" s="25">
        <v>160</v>
      </c>
      <c r="I24" s="25"/>
      <c r="L24" s="73"/>
      <c r="M24" s="74"/>
    </row>
    <row r="25" spans="1:13" s="20" customFormat="1" ht="21" customHeight="1">
      <c r="A25" s="40"/>
      <c r="B25" s="40"/>
      <c r="C25" s="41" t="s">
        <v>617</v>
      </c>
      <c r="D25" s="41"/>
      <c r="E25" s="41"/>
      <c r="F25" s="41"/>
      <c r="G25" s="41"/>
      <c r="H25" s="25">
        <v>845</v>
      </c>
      <c r="I25" s="25"/>
      <c r="L25" s="73"/>
      <c r="M25" s="74"/>
    </row>
    <row r="26" spans="1:13" s="20" customFormat="1" ht="21" customHeight="1">
      <c r="A26" s="40"/>
      <c r="B26" s="40"/>
      <c r="C26" s="41" t="s">
        <v>618</v>
      </c>
      <c r="D26" s="41"/>
      <c r="E26" s="41"/>
      <c r="F26" s="41"/>
      <c r="G26" s="41"/>
      <c r="H26" s="25">
        <v>48</v>
      </c>
      <c r="I26" s="25"/>
      <c r="L26" s="73"/>
      <c r="M26" s="74"/>
    </row>
    <row r="27" spans="1:13" s="20" customFormat="1" ht="21" customHeight="1">
      <c r="A27" s="40"/>
      <c r="B27" s="40"/>
      <c r="C27" s="41" t="s">
        <v>619</v>
      </c>
      <c r="D27" s="41"/>
      <c r="E27" s="41"/>
      <c r="F27" s="41"/>
      <c r="G27" s="41"/>
      <c r="H27" s="25">
        <v>345</v>
      </c>
      <c r="I27" s="25"/>
      <c r="L27" s="75"/>
      <c r="M27" s="75"/>
    </row>
    <row r="28" spans="1:9" s="20" customFormat="1" ht="21" customHeight="1">
      <c r="A28" s="40"/>
      <c r="B28" s="40"/>
      <c r="C28" s="41" t="s">
        <v>620</v>
      </c>
      <c r="D28" s="41"/>
      <c r="E28" s="41"/>
      <c r="F28" s="41"/>
      <c r="G28" s="41"/>
      <c r="H28" s="25">
        <v>50</v>
      </c>
      <c r="I28" s="25"/>
    </row>
    <row r="29" spans="1:9" s="20" customFormat="1" ht="21" customHeight="1">
      <c r="A29" s="40"/>
      <c r="B29" s="40"/>
      <c r="C29" s="41" t="s">
        <v>621</v>
      </c>
      <c r="D29" s="41"/>
      <c r="E29" s="41"/>
      <c r="F29" s="41"/>
      <c r="G29" s="41"/>
      <c r="H29" s="25">
        <v>40</v>
      </c>
      <c r="I29" s="25"/>
    </row>
    <row r="30" spans="1:9" s="20" customFormat="1" ht="21" customHeight="1">
      <c r="A30" s="40"/>
      <c r="B30" s="40"/>
      <c r="C30" s="41" t="s">
        <v>622</v>
      </c>
      <c r="D30" s="41"/>
      <c r="E30" s="41"/>
      <c r="F30" s="41"/>
      <c r="G30" s="41"/>
      <c r="H30" s="25">
        <v>20</v>
      </c>
      <c r="I30" s="25"/>
    </row>
    <row r="31" spans="1:9" s="20" customFormat="1" ht="21" customHeight="1">
      <c r="A31" s="40"/>
      <c r="B31" s="40"/>
      <c r="C31" s="42" t="s">
        <v>623</v>
      </c>
      <c r="D31" s="42"/>
      <c r="E31" s="42"/>
      <c r="F31" s="42"/>
      <c r="G31" s="42"/>
      <c r="H31" s="43">
        <v>245.5</v>
      </c>
      <c r="I31" s="43"/>
    </row>
    <row r="32" spans="1:9" s="20" customFormat="1" ht="57" customHeight="1">
      <c r="A32" s="40"/>
      <c r="B32" s="25" t="s">
        <v>486</v>
      </c>
      <c r="C32" s="44" t="s">
        <v>624</v>
      </c>
      <c r="D32" s="44"/>
      <c r="E32" s="44"/>
      <c r="F32" s="44"/>
      <c r="G32" s="44"/>
      <c r="H32" s="44"/>
      <c r="I32" s="44"/>
    </row>
    <row r="33" spans="1:9" s="20" customFormat="1" ht="21" customHeight="1">
      <c r="A33" s="25" t="s">
        <v>504</v>
      </c>
      <c r="B33" s="25"/>
      <c r="C33" s="45" t="s">
        <v>505</v>
      </c>
      <c r="D33" s="46"/>
      <c r="E33" s="47"/>
      <c r="F33" s="45" t="s">
        <v>393</v>
      </c>
      <c r="G33" s="46"/>
      <c r="H33" s="46"/>
      <c r="I33" s="47"/>
    </row>
    <row r="34" spans="1:9" s="20" customFormat="1" ht="48" customHeight="1">
      <c r="A34" s="25"/>
      <c r="B34" s="25"/>
      <c r="C34" s="45" t="s">
        <v>625</v>
      </c>
      <c r="D34" s="46"/>
      <c r="E34" s="47"/>
      <c r="F34" s="45" t="s">
        <v>626</v>
      </c>
      <c r="G34" s="46"/>
      <c r="H34" s="46"/>
      <c r="I34" s="47"/>
    </row>
    <row r="35" spans="1:9" s="20" customFormat="1" ht="34.5" customHeight="1">
      <c r="A35" s="48" t="s">
        <v>508</v>
      </c>
      <c r="B35" s="49"/>
      <c r="C35" s="35" t="s">
        <v>627</v>
      </c>
      <c r="D35" s="50"/>
      <c r="E35" s="50"/>
      <c r="F35" s="50"/>
      <c r="G35" s="50"/>
      <c r="H35" s="50"/>
      <c r="I35" s="76"/>
    </row>
    <row r="36" spans="1:9" s="20" customFormat="1" ht="34.5" customHeight="1">
      <c r="A36" s="29" t="s">
        <v>510</v>
      </c>
      <c r="B36" s="51"/>
      <c r="C36" s="25" t="s">
        <v>431</v>
      </c>
      <c r="D36" s="25" t="s">
        <v>397</v>
      </c>
      <c r="E36" s="25" t="s">
        <v>511</v>
      </c>
      <c r="F36" s="25" t="s">
        <v>399</v>
      </c>
      <c r="G36" s="25"/>
      <c r="H36" s="25" t="s">
        <v>512</v>
      </c>
      <c r="I36" s="25"/>
    </row>
    <row r="37" spans="1:9" s="20" customFormat="1" ht="34.5" customHeight="1">
      <c r="A37" s="52"/>
      <c r="B37" s="53"/>
      <c r="C37" s="54"/>
      <c r="D37" s="54"/>
      <c r="E37" s="54"/>
      <c r="F37" s="25"/>
      <c r="G37" s="25"/>
      <c r="H37" s="25"/>
      <c r="I37" s="25"/>
    </row>
    <row r="38" spans="1:9" s="20" customFormat="1" ht="34.5" customHeight="1">
      <c r="A38" s="52"/>
      <c r="B38" s="55"/>
      <c r="C38" s="43" t="s">
        <v>432</v>
      </c>
      <c r="D38" s="56" t="s">
        <v>406</v>
      </c>
      <c r="E38" s="54" t="s">
        <v>521</v>
      </c>
      <c r="F38" s="57">
        <v>43769</v>
      </c>
      <c r="G38" s="57"/>
      <c r="H38" s="43" t="s">
        <v>628</v>
      </c>
      <c r="I38" s="43"/>
    </row>
    <row r="39" spans="1:9" s="20" customFormat="1" ht="72.75" customHeight="1">
      <c r="A39" s="52"/>
      <c r="B39" s="58"/>
      <c r="C39" s="43"/>
      <c r="D39" s="59" t="s">
        <v>401</v>
      </c>
      <c r="E39" s="60" t="s">
        <v>629</v>
      </c>
      <c r="F39" s="25" t="s">
        <v>630</v>
      </c>
      <c r="G39" s="25"/>
      <c r="H39" s="61" t="s">
        <v>628</v>
      </c>
      <c r="I39" s="77"/>
    </row>
    <row r="40" spans="1:9" s="20" customFormat="1" ht="108" customHeight="1">
      <c r="A40" s="52"/>
      <c r="B40" s="58"/>
      <c r="C40" s="43"/>
      <c r="D40" s="59"/>
      <c r="E40" s="60" t="s">
        <v>631</v>
      </c>
      <c r="F40" s="25" t="s">
        <v>632</v>
      </c>
      <c r="G40" s="25"/>
      <c r="H40" s="61" t="s">
        <v>628</v>
      </c>
      <c r="I40" s="77"/>
    </row>
    <row r="41" spans="1:9" s="20" customFormat="1" ht="64.5" customHeight="1">
      <c r="A41" s="52"/>
      <c r="B41" s="58"/>
      <c r="C41" s="43"/>
      <c r="D41" s="59"/>
      <c r="E41" s="60" t="s">
        <v>633</v>
      </c>
      <c r="F41" s="25" t="s">
        <v>634</v>
      </c>
      <c r="G41" s="25"/>
      <c r="H41" s="61" t="s">
        <v>628</v>
      </c>
      <c r="I41" s="77"/>
    </row>
    <row r="42" spans="1:9" s="20" customFormat="1" ht="45.75" customHeight="1">
      <c r="A42" s="52"/>
      <c r="B42" s="58"/>
      <c r="C42" s="43"/>
      <c r="D42" s="59"/>
      <c r="E42" s="60" t="s">
        <v>635</v>
      </c>
      <c r="F42" s="25" t="s">
        <v>636</v>
      </c>
      <c r="G42" s="25"/>
      <c r="H42" s="61" t="s">
        <v>628</v>
      </c>
      <c r="I42" s="77"/>
    </row>
    <row r="43" spans="1:9" s="20" customFormat="1" ht="24" customHeight="1">
      <c r="A43" s="52"/>
      <c r="B43" s="58"/>
      <c r="C43" s="43"/>
      <c r="D43" s="25" t="s">
        <v>405</v>
      </c>
      <c r="E43" s="60" t="s">
        <v>637</v>
      </c>
      <c r="F43" s="62">
        <v>0.9</v>
      </c>
      <c r="G43" s="43"/>
      <c r="H43" s="61" t="s">
        <v>628</v>
      </c>
      <c r="I43" s="77"/>
    </row>
    <row r="44" spans="1:9" s="20" customFormat="1" ht="21.75" customHeight="1">
      <c r="A44" s="52"/>
      <c r="B44" s="58"/>
      <c r="C44" s="43"/>
      <c r="D44" s="59" t="s">
        <v>407</v>
      </c>
      <c r="E44" s="60" t="s">
        <v>559</v>
      </c>
      <c r="F44" s="25">
        <v>1753.5</v>
      </c>
      <c r="G44" s="25"/>
      <c r="H44" s="61" t="s">
        <v>628</v>
      </c>
      <c r="I44" s="77"/>
    </row>
    <row r="45" spans="1:9" s="20" customFormat="1" ht="33" customHeight="1">
      <c r="A45" s="52"/>
      <c r="B45" s="55"/>
      <c r="C45" s="63" t="s">
        <v>433</v>
      </c>
      <c r="D45" s="64" t="s">
        <v>525</v>
      </c>
      <c r="E45" s="25" t="s">
        <v>526</v>
      </c>
      <c r="F45" s="45" t="s">
        <v>600</v>
      </c>
      <c r="G45" s="47"/>
      <c r="H45" s="61" t="s">
        <v>628</v>
      </c>
      <c r="I45" s="77"/>
    </row>
    <row r="46" spans="1:9" s="20" customFormat="1" ht="34.5" customHeight="1">
      <c r="A46" s="52"/>
      <c r="B46" s="55"/>
      <c r="C46" s="65"/>
      <c r="D46" s="25" t="s">
        <v>530</v>
      </c>
      <c r="E46" s="25" t="s">
        <v>599</v>
      </c>
      <c r="F46" s="66">
        <v>0.88</v>
      </c>
      <c r="G46" s="67"/>
      <c r="H46" s="61" t="s">
        <v>628</v>
      </c>
      <c r="I46" s="77"/>
    </row>
    <row r="47" spans="1:9" s="20" customFormat="1" ht="34.5" customHeight="1">
      <c r="A47" s="52"/>
      <c r="B47" s="55"/>
      <c r="C47" s="65"/>
      <c r="D47" s="59" t="s">
        <v>638</v>
      </c>
      <c r="E47" s="60" t="s">
        <v>639</v>
      </c>
      <c r="F47" s="66">
        <v>0.05</v>
      </c>
      <c r="G47" s="67"/>
      <c r="H47" s="61" t="s">
        <v>628</v>
      </c>
      <c r="I47" s="77"/>
    </row>
    <row r="48" spans="1:9" s="20" customFormat="1" ht="94.5" customHeight="1">
      <c r="A48" s="52"/>
      <c r="B48" s="53"/>
      <c r="C48" s="65"/>
      <c r="D48" s="68" t="s">
        <v>563</v>
      </c>
      <c r="E48" s="69" t="s">
        <v>640</v>
      </c>
      <c r="F48" s="26" t="s">
        <v>641</v>
      </c>
      <c r="G48" s="27"/>
      <c r="H48" s="61" t="s">
        <v>628</v>
      </c>
      <c r="I48" s="77"/>
    </row>
    <row r="49" spans="1:9" s="20" customFormat="1" ht="34.5" customHeight="1">
      <c r="A49" s="52"/>
      <c r="B49" s="53"/>
      <c r="C49" s="65"/>
      <c r="D49" s="68"/>
      <c r="E49" s="25" t="s">
        <v>642</v>
      </c>
      <c r="F49" s="26" t="s">
        <v>643</v>
      </c>
      <c r="G49" s="27"/>
      <c r="H49" s="61" t="s">
        <v>628</v>
      </c>
      <c r="I49" s="77"/>
    </row>
    <row r="50" spans="1:9" s="20" customFormat="1" ht="158.25" customHeight="1">
      <c r="A50" s="70" t="s">
        <v>532</v>
      </c>
      <c r="B50" s="70"/>
      <c r="C50" s="70"/>
      <c r="D50" s="70"/>
      <c r="E50" s="70"/>
      <c r="F50" s="70"/>
      <c r="G50" s="70"/>
      <c r="H50" s="70"/>
      <c r="I50" s="70"/>
    </row>
    <row r="58" s="19" customFormat="1" ht="27.75" customHeight="1"/>
  </sheetData>
  <sheetProtection/>
  <mergeCells count="120">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C15:G15"/>
    <mergeCell ref="H15:I15"/>
    <mergeCell ref="C16:G16"/>
    <mergeCell ref="H16:I16"/>
    <mergeCell ref="C17:G17"/>
    <mergeCell ref="H17:I17"/>
    <mergeCell ref="C18:G18"/>
    <mergeCell ref="H18:I18"/>
    <mergeCell ref="C19:G19"/>
    <mergeCell ref="H19:I19"/>
    <mergeCell ref="C20:G20"/>
    <mergeCell ref="H20:I20"/>
    <mergeCell ref="L20:M20"/>
    <mergeCell ref="C21:G21"/>
    <mergeCell ref="H21:I21"/>
    <mergeCell ref="L21:M21"/>
    <mergeCell ref="C22:G22"/>
    <mergeCell ref="H22:I22"/>
    <mergeCell ref="L22:M22"/>
    <mergeCell ref="C23:G23"/>
    <mergeCell ref="H23:I23"/>
    <mergeCell ref="L23:M23"/>
    <mergeCell ref="C24:G24"/>
    <mergeCell ref="H24:I24"/>
    <mergeCell ref="L24:M24"/>
    <mergeCell ref="C25:G25"/>
    <mergeCell ref="H25:I25"/>
    <mergeCell ref="L25:M25"/>
    <mergeCell ref="C26:G26"/>
    <mergeCell ref="H26:I26"/>
    <mergeCell ref="L26:M26"/>
    <mergeCell ref="C27:G27"/>
    <mergeCell ref="H27:I27"/>
    <mergeCell ref="C28:G28"/>
    <mergeCell ref="H28:I28"/>
    <mergeCell ref="C29:G29"/>
    <mergeCell ref="H29:I29"/>
    <mergeCell ref="C30:G30"/>
    <mergeCell ref="H30:I30"/>
    <mergeCell ref="C31:G31"/>
    <mergeCell ref="H31:I31"/>
    <mergeCell ref="C32:I32"/>
    <mergeCell ref="C33:E33"/>
    <mergeCell ref="F33:I33"/>
    <mergeCell ref="C34:E34"/>
    <mergeCell ref="F34:I34"/>
    <mergeCell ref="A35:B35"/>
    <mergeCell ref="C35:I35"/>
    <mergeCell ref="F38:G38"/>
    <mergeCell ref="H38:I38"/>
    <mergeCell ref="F39:G39"/>
    <mergeCell ref="H39:I39"/>
    <mergeCell ref="F40:G40"/>
    <mergeCell ref="H40:I40"/>
    <mergeCell ref="F41:G41"/>
    <mergeCell ref="H41:I41"/>
    <mergeCell ref="F42:G42"/>
    <mergeCell ref="H42:I42"/>
    <mergeCell ref="F43:G43"/>
    <mergeCell ref="H43:I43"/>
    <mergeCell ref="F44:G44"/>
    <mergeCell ref="H44:I44"/>
    <mergeCell ref="F45:G45"/>
    <mergeCell ref="H45:I45"/>
    <mergeCell ref="F46:G46"/>
    <mergeCell ref="H46:I46"/>
    <mergeCell ref="F47:G47"/>
    <mergeCell ref="H47:I47"/>
    <mergeCell ref="F48:G48"/>
    <mergeCell ref="H48:I48"/>
    <mergeCell ref="F49:G49"/>
    <mergeCell ref="H49:I49"/>
    <mergeCell ref="A50:I50"/>
    <mergeCell ref="A22:A32"/>
    <mergeCell ref="B22:B30"/>
    <mergeCell ref="C36:C37"/>
    <mergeCell ref="C38:C44"/>
    <mergeCell ref="C45:C49"/>
    <mergeCell ref="D36:D37"/>
    <mergeCell ref="D39:D42"/>
    <mergeCell ref="D48:D49"/>
    <mergeCell ref="E36:E37"/>
    <mergeCell ref="A9:B10"/>
    <mergeCell ref="A15:B21"/>
    <mergeCell ref="A33:B34"/>
    <mergeCell ref="A36:B49"/>
    <mergeCell ref="F36:G37"/>
    <mergeCell ref="H36:I3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B104"/>
  <sheetViews>
    <sheetView zoomScaleSheetLayoutView="100" workbookViewId="0" topLeftCell="A4">
      <selection activeCell="B20" sqref="B20"/>
    </sheetView>
  </sheetViews>
  <sheetFormatPr defaultColWidth="9.33203125" defaultRowHeight="11.25"/>
  <cols>
    <col min="1" max="1" width="20.66015625" style="5" customWidth="1"/>
    <col min="2" max="2" width="90.66015625" style="6" customWidth="1"/>
    <col min="3" max="16384" width="9.33203125" style="5" customWidth="1"/>
  </cols>
  <sheetData>
    <row r="1" ht="18" customHeight="1">
      <c r="A1" s="5" t="s">
        <v>51</v>
      </c>
    </row>
    <row r="2" spans="1:2" s="1" customFormat="1" ht="24.75" customHeight="1">
      <c r="A2" s="7" t="s">
        <v>644</v>
      </c>
      <c r="B2" s="8"/>
    </row>
    <row r="3" spans="1:2" s="1" customFormat="1" ht="24.75" customHeight="1">
      <c r="A3" s="9" t="s">
        <v>6</v>
      </c>
      <c r="B3" s="10" t="s">
        <v>154</v>
      </c>
    </row>
    <row r="4" spans="1:2" s="1" customFormat="1" ht="31.5" customHeight="1">
      <c r="A4" s="9"/>
      <c r="B4" s="10"/>
    </row>
    <row r="5" spans="1:2" s="1" customFormat="1" ht="24.75" customHeight="1">
      <c r="A5" s="11">
        <v>1</v>
      </c>
      <c r="B5" s="12" t="s">
        <v>170</v>
      </c>
    </row>
    <row r="6" spans="1:2" s="1" customFormat="1" ht="24.75" customHeight="1">
      <c r="A6" s="11">
        <v>2</v>
      </c>
      <c r="B6" s="12" t="s">
        <v>171</v>
      </c>
    </row>
    <row r="7" spans="1:2" s="1" customFormat="1" ht="24.75" customHeight="1">
      <c r="A7" s="11">
        <v>3</v>
      </c>
      <c r="B7" s="12" t="s">
        <v>172</v>
      </c>
    </row>
    <row r="8" spans="1:2" s="1" customFormat="1" ht="24.75" customHeight="1">
      <c r="A8" s="11">
        <v>4</v>
      </c>
      <c r="B8" s="12" t="s">
        <v>173</v>
      </c>
    </row>
    <row r="9" spans="1:2" s="1" customFormat="1" ht="24.75" customHeight="1">
      <c r="A9" s="11">
        <v>5</v>
      </c>
      <c r="B9" s="12" t="s">
        <v>174</v>
      </c>
    </row>
    <row r="10" spans="1:2" s="1" customFormat="1" ht="24.75" customHeight="1">
      <c r="A10" s="11">
        <v>6</v>
      </c>
      <c r="B10" s="12" t="s">
        <v>175</v>
      </c>
    </row>
    <row r="11" spans="1:2" s="1" customFormat="1" ht="24.75" customHeight="1">
      <c r="A11" s="11">
        <v>7</v>
      </c>
      <c r="B11" s="12" t="s">
        <v>176</v>
      </c>
    </row>
    <row r="12" spans="1:2" s="1" customFormat="1" ht="24.75" customHeight="1">
      <c r="A12" s="11">
        <v>8</v>
      </c>
      <c r="B12" s="12" t="s">
        <v>177</v>
      </c>
    </row>
    <row r="13" spans="1:2" s="1" customFormat="1" ht="24.75" customHeight="1">
      <c r="A13" s="11">
        <v>9</v>
      </c>
      <c r="B13" s="12" t="s">
        <v>178</v>
      </c>
    </row>
    <row r="14" spans="1:2" s="1" customFormat="1" ht="24.75" customHeight="1">
      <c r="A14" s="11">
        <v>10</v>
      </c>
      <c r="B14" s="12" t="s">
        <v>179</v>
      </c>
    </row>
    <row r="15" spans="1:2" s="1" customFormat="1" ht="24.75" customHeight="1">
      <c r="A15" s="11">
        <v>11</v>
      </c>
      <c r="B15" s="12" t="s">
        <v>180</v>
      </c>
    </row>
    <row r="16" spans="1:2" s="1" customFormat="1" ht="24.75" customHeight="1">
      <c r="A16" s="11">
        <v>12</v>
      </c>
      <c r="B16" s="13" t="s">
        <v>181</v>
      </c>
    </row>
    <row r="17" spans="1:2" s="1" customFormat="1" ht="24.75" customHeight="1">
      <c r="A17" s="11">
        <v>13</v>
      </c>
      <c r="B17" s="13" t="s">
        <v>182</v>
      </c>
    </row>
    <row r="18" spans="1:2" s="1" customFormat="1" ht="24.75" customHeight="1">
      <c r="A18" s="11">
        <v>14</v>
      </c>
      <c r="B18" s="12" t="s">
        <v>183</v>
      </c>
    </row>
    <row r="19" spans="1:2" s="2" customFormat="1" ht="24.75" customHeight="1">
      <c r="A19" s="11">
        <v>15</v>
      </c>
      <c r="B19" s="12" t="s">
        <v>184</v>
      </c>
    </row>
    <row r="20" spans="1:2" s="2" customFormat="1" ht="24.75" customHeight="1">
      <c r="A20" s="14"/>
      <c r="B20" s="15"/>
    </row>
    <row r="21" spans="1:2" s="2" customFormat="1" ht="24.75" customHeight="1">
      <c r="A21" s="14"/>
      <c r="B21" s="15"/>
    </row>
    <row r="22" spans="1:2" s="2" customFormat="1" ht="24.75" customHeight="1">
      <c r="A22" s="14"/>
      <c r="B22" s="15"/>
    </row>
    <row r="23" spans="1:2" s="2" customFormat="1" ht="24.75" customHeight="1">
      <c r="A23" s="14"/>
      <c r="B23" s="15"/>
    </row>
    <row r="24" spans="1:2" s="2" customFormat="1" ht="24.75" customHeight="1">
      <c r="A24" s="14"/>
      <c r="B24" s="15"/>
    </row>
    <row r="25" spans="1:2" s="2" customFormat="1" ht="24.75" customHeight="1">
      <c r="A25" s="14"/>
      <c r="B25" s="15"/>
    </row>
    <row r="26" spans="1:2" s="2" customFormat="1" ht="24.75" customHeight="1">
      <c r="A26" s="14"/>
      <c r="B26" s="15"/>
    </row>
    <row r="27" spans="1:2" s="2" customFormat="1" ht="24.75" customHeight="1">
      <c r="A27" s="14"/>
      <c r="B27" s="15"/>
    </row>
    <row r="28" spans="1:2" s="2" customFormat="1" ht="24.75" customHeight="1">
      <c r="A28" s="14"/>
      <c r="B28" s="15"/>
    </row>
    <row r="29" spans="1:2" s="2" customFormat="1" ht="24.75" customHeight="1">
      <c r="A29" s="14"/>
      <c r="B29" s="15"/>
    </row>
    <row r="30" spans="1:2" s="2" customFormat="1" ht="24.75" customHeight="1">
      <c r="A30" s="14"/>
      <c r="B30" s="15"/>
    </row>
    <row r="31" spans="1:2" s="2" customFormat="1" ht="24.75" customHeight="1">
      <c r="A31" s="14"/>
      <c r="B31" s="15"/>
    </row>
    <row r="32" spans="1:2" s="2" customFormat="1" ht="24.75" customHeight="1">
      <c r="A32" s="14"/>
      <c r="B32" s="15"/>
    </row>
    <row r="33" spans="1:2" s="2" customFormat="1" ht="24.75" customHeight="1">
      <c r="A33" s="14"/>
      <c r="B33" s="15"/>
    </row>
    <row r="34" spans="1:2" s="2" customFormat="1" ht="24.75" customHeight="1">
      <c r="A34" s="14"/>
      <c r="B34" s="15"/>
    </row>
    <row r="35" spans="1:2" s="2" customFormat="1" ht="24.75" customHeight="1">
      <c r="A35" s="14"/>
      <c r="B35" s="15"/>
    </row>
    <row r="36" spans="1:2" s="2" customFormat="1" ht="24.75" customHeight="1">
      <c r="A36" s="14"/>
      <c r="B36" s="15"/>
    </row>
    <row r="37" spans="1:2" s="2" customFormat="1" ht="24.75" customHeight="1">
      <c r="A37" s="14"/>
      <c r="B37" s="15"/>
    </row>
    <row r="38" spans="1:2" s="2" customFormat="1" ht="24.75" customHeight="1">
      <c r="A38" s="14"/>
      <c r="B38" s="15"/>
    </row>
    <row r="39" spans="1:2" s="2" customFormat="1" ht="24.75" customHeight="1">
      <c r="A39" s="14"/>
      <c r="B39" s="15"/>
    </row>
    <row r="40" spans="1:2" s="2" customFormat="1" ht="24.75" customHeight="1">
      <c r="A40" s="14"/>
      <c r="B40" s="15"/>
    </row>
    <row r="41" spans="1:2" s="2" customFormat="1" ht="24.75" customHeight="1">
      <c r="A41" s="14"/>
      <c r="B41" s="15"/>
    </row>
    <row r="42" spans="1:2" s="2" customFormat="1" ht="24.75" customHeight="1">
      <c r="A42" s="14"/>
      <c r="B42" s="15"/>
    </row>
    <row r="43" spans="1:2" s="2" customFormat="1" ht="24.75" customHeight="1">
      <c r="A43" s="14"/>
      <c r="B43" s="15"/>
    </row>
    <row r="44" spans="1:2" s="2" customFormat="1" ht="24.75" customHeight="1">
      <c r="A44" s="16"/>
      <c r="B44" s="17"/>
    </row>
    <row r="45" spans="1:2" s="3" customFormat="1" ht="24.75" customHeight="1">
      <c r="A45" s="16"/>
      <c r="B45" s="17"/>
    </row>
    <row r="46" spans="1:2" s="3" customFormat="1" ht="24.75" customHeight="1">
      <c r="A46" s="16"/>
      <c r="B46" s="17"/>
    </row>
    <row r="47" spans="1:2" s="3" customFormat="1" ht="24.75" customHeight="1">
      <c r="A47" s="16"/>
      <c r="B47" s="17"/>
    </row>
    <row r="48" s="4" customFormat="1" ht="24.75" customHeight="1">
      <c r="B48" s="18"/>
    </row>
    <row r="49" s="4" customFormat="1" ht="24.75" customHeight="1">
      <c r="B49" s="18"/>
    </row>
    <row r="50" s="4" customFormat="1" ht="24.75" customHeight="1">
      <c r="B50" s="18"/>
    </row>
    <row r="51" s="4" customFormat="1" ht="24.75" customHeight="1">
      <c r="B51" s="18"/>
    </row>
    <row r="52" s="4" customFormat="1" ht="24.75" customHeight="1">
      <c r="B52" s="18"/>
    </row>
    <row r="53" s="4" customFormat="1" ht="24.75" customHeight="1">
      <c r="B53" s="18"/>
    </row>
    <row r="54" s="4" customFormat="1" ht="24.75" customHeight="1">
      <c r="B54" s="18"/>
    </row>
    <row r="55" s="4" customFormat="1" ht="24.75" customHeight="1">
      <c r="B55" s="18"/>
    </row>
    <row r="56" s="4" customFormat="1" ht="24.75" customHeight="1">
      <c r="B56" s="18"/>
    </row>
    <row r="57" s="4" customFormat="1" ht="24.75" customHeight="1">
      <c r="B57" s="18"/>
    </row>
    <row r="58" s="4" customFormat="1" ht="24.75" customHeight="1">
      <c r="B58" s="18"/>
    </row>
    <row r="59" s="4" customFormat="1" ht="24.75" customHeight="1">
      <c r="B59" s="18"/>
    </row>
    <row r="60" s="4" customFormat="1" ht="24.75" customHeight="1">
      <c r="B60" s="18"/>
    </row>
    <row r="61" s="4" customFormat="1" ht="24.75" customHeight="1">
      <c r="B61" s="18"/>
    </row>
    <row r="62" s="4" customFormat="1" ht="24.75" customHeight="1">
      <c r="B62" s="18"/>
    </row>
    <row r="63" s="4" customFormat="1" ht="24.75" customHeight="1">
      <c r="B63" s="18"/>
    </row>
    <row r="64" s="4" customFormat="1" ht="24.75" customHeight="1">
      <c r="B64" s="18"/>
    </row>
    <row r="65" s="4" customFormat="1" ht="24.75" customHeight="1">
      <c r="B65" s="18"/>
    </row>
    <row r="66" s="4" customFormat="1" ht="24.75" customHeight="1">
      <c r="B66" s="18"/>
    </row>
    <row r="67" s="4" customFormat="1" ht="24.75" customHeight="1">
      <c r="B67" s="18"/>
    </row>
    <row r="68" s="4" customFormat="1" ht="24.75" customHeight="1">
      <c r="B68" s="18"/>
    </row>
    <row r="69" s="4" customFormat="1" ht="24.75" customHeight="1">
      <c r="B69" s="18"/>
    </row>
    <row r="70" s="4" customFormat="1" ht="24.75" customHeight="1">
      <c r="B70" s="18"/>
    </row>
    <row r="71" s="4" customFormat="1" ht="24.75" customHeight="1">
      <c r="B71" s="18"/>
    </row>
    <row r="72" s="4" customFormat="1" ht="24.75" customHeight="1">
      <c r="B72" s="18"/>
    </row>
    <row r="73" s="4" customFormat="1" ht="24.75" customHeight="1">
      <c r="B73" s="18"/>
    </row>
    <row r="74" s="4" customFormat="1" ht="24.75" customHeight="1">
      <c r="B74" s="18"/>
    </row>
    <row r="75" s="4" customFormat="1" ht="24.75" customHeight="1">
      <c r="B75" s="18"/>
    </row>
    <row r="76" s="4" customFormat="1" ht="24.75" customHeight="1">
      <c r="B76" s="18"/>
    </row>
    <row r="77" s="4" customFormat="1" ht="24.75" customHeight="1">
      <c r="B77" s="18"/>
    </row>
    <row r="78" s="4" customFormat="1" ht="24.75" customHeight="1">
      <c r="B78" s="18"/>
    </row>
    <row r="79" s="4" customFormat="1" ht="24.75" customHeight="1">
      <c r="B79" s="18"/>
    </row>
    <row r="80" s="4" customFormat="1" ht="24.75" customHeight="1">
      <c r="B80" s="18"/>
    </row>
    <row r="81" s="4" customFormat="1" ht="24.75" customHeight="1">
      <c r="B81" s="18"/>
    </row>
    <row r="82" s="4" customFormat="1" ht="24.75" customHeight="1">
      <c r="B82" s="18"/>
    </row>
    <row r="83" s="4" customFormat="1" ht="24.75" customHeight="1">
      <c r="B83" s="18"/>
    </row>
    <row r="84" s="4" customFormat="1" ht="24.75" customHeight="1">
      <c r="B84" s="18"/>
    </row>
    <row r="85" s="4" customFormat="1" ht="24.75" customHeight="1">
      <c r="B85" s="18"/>
    </row>
    <row r="86" s="4" customFormat="1" ht="24.75" customHeight="1">
      <c r="B86" s="18"/>
    </row>
    <row r="87" s="4" customFormat="1" ht="24.75" customHeight="1">
      <c r="B87" s="18"/>
    </row>
    <row r="88" s="4" customFormat="1" ht="24.75" customHeight="1">
      <c r="B88" s="18"/>
    </row>
    <row r="89" s="4" customFormat="1" ht="24.75" customHeight="1">
      <c r="B89" s="18"/>
    </row>
    <row r="90" s="4" customFormat="1" ht="24.75" customHeight="1">
      <c r="B90" s="18"/>
    </row>
    <row r="91" s="4" customFormat="1" ht="24.75" customHeight="1">
      <c r="B91" s="18"/>
    </row>
    <row r="92" s="4" customFormat="1" ht="11.25">
      <c r="B92" s="18"/>
    </row>
    <row r="93" s="4" customFormat="1" ht="11.25">
      <c r="B93" s="18"/>
    </row>
    <row r="94" s="4" customFormat="1" ht="11.25">
      <c r="B94" s="18"/>
    </row>
    <row r="95" s="4" customFormat="1" ht="11.25">
      <c r="B95" s="18"/>
    </row>
    <row r="96" s="4" customFormat="1" ht="11.25">
      <c r="B96" s="18"/>
    </row>
    <row r="97" s="4" customFormat="1" ht="11.25">
      <c r="B97" s="18"/>
    </row>
    <row r="98" s="4" customFormat="1" ht="11.25">
      <c r="B98" s="18"/>
    </row>
    <row r="99" s="4" customFormat="1" ht="11.25">
      <c r="B99" s="18"/>
    </row>
    <row r="100" s="4" customFormat="1" ht="11.25">
      <c r="B100" s="18"/>
    </row>
    <row r="101" s="4" customFormat="1" ht="11.25">
      <c r="B101" s="18"/>
    </row>
    <row r="102" s="4" customFormat="1" ht="11.25">
      <c r="B102" s="18"/>
    </row>
    <row r="103" s="4" customFormat="1" ht="11.25">
      <c r="B103" s="18"/>
    </row>
    <row r="104" s="4" customFormat="1" ht="11.25">
      <c r="B104" s="18"/>
    </row>
  </sheetData>
  <sheetProtection/>
  <mergeCells count="3">
    <mergeCell ref="A2:B2"/>
    <mergeCell ref="A3:A4"/>
    <mergeCell ref="B3:B4"/>
  </mergeCells>
  <printOptions/>
  <pageMargins left="0.75" right="0.39"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tabSelected="1" workbookViewId="0" topLeftCell="A34">
      <selection activeCell="H11" sqref="H11"/>
    </sheetView>
  </sheetViews>
  <sheetFormatPr defaultColWidth="9.16015625" defaultRowHeight="12.75" customHeight="1"/>
  <cols>
    <col min="1" max="1" width="45.16015625" style="0" customWidth="1"/>
    <col min="2" max="2" width="18.66015625" style="5" customWidth="1"/>
    <col min="3" max="3" width="29.83203125" style="0" customWidth="1"/>
    <col min="4" max="4" width="19" style="5" customWidth="1"/>
    <col min="5" max="5" width="36.66015625" style="0" customWidth="1"/>
    <col min="6" max="6" width="19.66015625" style="0" customWidth="1"/>
    <col min="7" max="7" width="33.16015625" style="0" customWidth="1"/>
    <col min="8" max="8" width="22.16015625" style="0" customWidth="1"/>
  </cols>
  <sheetData>
    <row r="1" spans="1:6" ht="22.5" customHeight="1">
      <c r="A1" s="295" t="s">
        <v>10</v>
      </c>
      <c r="B1" s="296"/>
      <c r="C1" s="296"/>
      <c r="D1" s="296"/>
      <c r="E1" s="296"/>
      <c r="F1" s="297"/>
    </row>
    <row r="2" spans="1:6" ht="22.5" customHeight="1">
      <c r="A2" s="298" t="s">
        <v>11</v>
      </c>
      <c r="B2" s="299"/>
      <c r="C2" s="299"/>
      <c r="D2" s="299"/>
      <c r="E2" s="299"/>
      <c r="F2" s="299"/>
    </row>
    <row r="3" spans="1:8" ht="22.5" customHeight="1">
      <c r="A3" s="349"/>
      <c r="B3" s="349"/>
      <c r="C3" s="301"/>
      <c r="D3" s="301"/>
      <c r="E3" s="302"/>
      <c r="F3" s="303"/>
      <c r="H3" s="303" t="s">
        <v>62</v>
      </c>
    </row>
    <row r="4" spans="1:8" ht="22.5" customHeight="1">
      <c r="A4" s="304" t="s">
        <v>63</v>
      </c>
      <c r="B4" s="304"/>
      <c r="C4" s="305" t="s">
        <v>64</v>
      </c>
      <c r="D4" s="306"/>
      <c r="E4" s="306"/>
      <c r="F4" s="306"/>
      <c r="G4" s="306"/>
      <c r="H4" s="307"/>
    </row>
    <row r="5" spans="1:8" ht="22.5" customHeight="1">
      <c r="A5" s="304" t="s">
        <v>65</v>
      </c>
      <c r="B5" s="304" t="s">
        <v>66</v>
      </c>
      <c r="C5" s="304" t="s">
        <v>67</v>
      </c>
      <c r="D5" s="308" t="s">
        <v>66</v>
      </c>
      <c r="E5" s="304" t="s">
        <v>68</v>
      </c>
      <c r="F5" s="304" t="s">
        <v>66</v>
      </c>
      <c r="G5" s="304" t="s">
        <v>69</v>
      </c>
      <c r="H5" s="304" t="s">
        <v>66</v>
      </c>
    </row>
    <row r="6" spans="1:8" ht="22.5" customHeight="1">
      <c r="A6" s="336" t="s">
        <v>70</v>
      </c>
      <c r="B6" s="312">
        <f>SUM(B7,B12,B13,B15,B16,B17)</f>
        <v>11737.41</v>
      </c>
      <c r="C6" s="336" t="s">
        <v>70</v>
      </c>
      <c r="D6" s="312">
        <f>SUM(D7:D34)</f>
        <v>11737.41</v>
      </c>
      <c r="E6" s="316" t="s">
        <v>70</v>
      </c>
      <c r="F6" s="312">
        <f>SUM(F7,F12,F23,F24,F25)</f>
        <v>11737.41</v>
      </c>
      <c r="G6" s="316" t="s">
        <v>70</v>
      </c>
      <c r="H6" s="268">
        <v>11737.41</v>
      </c>
    </row>
    <row r="7" spans="1:8" ht="22.5" customHeight="1">
      <c r="A7" s="309" t="s">
        <v>71</v>
      </c>
      <c r="B7" s="312">
        <v>11737.41</v>
      </c>
      <c r="C7" s="314" t="s">
        <v>72</v>
      </c>
      <c r="D7" s="312"/>
      <c r="E7" s="316" t="s">
        <v>73</v>
      </c>
      <c r="F7" s="312">
        <f>F8+F9+F10+F11</f>
        <v>8998.35</v>
      </c>
      <c r="G7" s="314" t="s">
        <v>74</v>
      </c>
      <c r="H7" s="268">
        <v>757.93</v>
      </c>
    </row>
    <row r="8" spans="1:8" ht="22.5" customHeight="1">
      <c r="A8" s="309" t="s">
        <v>75</v>
      </c>
      <c r="B8" s="312">
        <v>11737.41</v>
      </c>
      <c r="C8" s="314" t="s">
        <v>76</v>
      </c>
      <c r="D8" s="312"/>
      <c r="E8" s="316" t="s">
        <v>77</v>
      </c>
      <c r="F8" s="312">
        <v>8183.34</v>
      </c>
      <c r="G8" s="314" t="s">
        <v>78</v>
      </c>
      <c r="H8" s="240">
        <v>555.59</v>
      </c>
    </row>
    <row r="9" spans="1:8" ht="22.5" customHeight="1">
      <c r="A9" s="337" t="s">
        <v>79</v>
      </c>
      <c r="B9" s="312">
        <v>2739.06</v>
      </c>
      <c r="C9" s="314" t="s">
        <v>80</v>
      </c>
      <c r="D9" s="312"/>
      <c r="E9" s="316" t="s">
        <v>81</v>
      </c>
      <c r="F9" s="312">
        <v>557.17</v>
      </c>
      <c r="G9" s="314" t="s">
        <v>82</v>
      </c>
      <c r="H9" s="268"/>
    </row>
    <row r="10" spans="1:8" ht="22.5" customHeight="1">
      <c r="A10" s="309" t="s">
        <v>83</v>
      </c>
      <c r="B10" s="312"/>
      <c r="C10" s="314" t="s">
        <v>84</v>
      </c>
      <c r="D10" s="312"/>
      <c r="E10" s="316" t="s">
        <v>85</v>
      </c>
      <c r="F10" s="312">
        <v>257.84</v>
      </c>
      <c r="G10" s="314" t="s">
        <v>86</v>
      </c>
      <c r="H10" s="268"/>
    </row>
    <row r="11" spans="1:8" ht="22.5" customHeight="1">
      <c r="A11" s="309" t="s">
        <v>87</v>
      </c>
      <c r="B11" s="312"/>
      <c r="C11" s="314" t="s">
        <v>88</v>
      </c>
      <c r="D11" s="312"/>
      <c r="E11" s="316" t="s">
        <v>89</v>
      </c>
      <c r="F11" s="312"/>
      <c r="G11" s="314" t="s">
        <v>90</v>
      </c>
      <c r="H11" s="268">
        <v>10166.05</v>
      </c>
    </row>
    <row r="12" spans="1:8" ht="22.5" customHeight="1">
      <c r="A12" s="309" t="s">
        <v>91</v>
      </c>
      <c r="B12" s="312"/>
      <c r="C12" s="314" t="s">
        <v>92</v>
      </c>
      <c r="D12" s="312"/>
      <c r="E12" s="316" t="s">
        <v>93</v>
      </c>
      <c r="F12" s="312">
        <v>2739.06</v>
      </c>
      <c r="G12" s="314" t="s">
        <v>94</v>
      </c>
      <c r="H12" s="268"/>
    </row>
    <row r="13" spans="1:8" ht="22.5" customHeight="1">
      <c r="A13" s="309" t="s">
        <v>95</v>
      </c>
      <c r="B13" s="312"/>
      <c r="C13" s="314" t="s">
        <v>96</v>
      </c>
      <c r="D13" s="312"/>
      <c r="E13" s="316" t="s">
        <v>77</v>
      </c>
      <c r="F13" s="312"/>
      <c r="G13" s="314" t="s">
        <v>97</v>
      </c>
      <c r="H13" s="268"/>
    </row>
    <row r="14" spans="1:8" ht="22.5" customHeight="1">
      <c r="A14" s="309" t="s">
        <v>98</v>
      </c>
      <c r="B14" s="312"/>
      <c r="C14" s="314" t="s">
        <v>99</v>
      </c>
      <c r="D14" s="312"/>
      <c r="E14" s="316" t="s">
        <v>81</v>
      </c>
      <c r="F14" s="312">
        <v>2739.06</v>
      </c>
      <c r="G14" s="314" t="s">
        <v>100</v>
      </c>
      <c r="H14" s="268"/>
    </row>
    <row r="15" spans="1:8" ht="22.5" customHeight="1">
      <c r="A15" s="309" t="s">
        <v>101</v>
      </c>
      <c r="B15" s="312"/>
      <c r="C15" s="314" t="s">
        <v>102</v>
      </c>
      <c r="D15" s="312"/>
      <c r="E15" s="316" t="s">
        <v>103</v>
      </c>
      <c r="F15" s="312"/>
      <c r="G15" s="314" t="s">
        <v>104</v>
      </c>
      <c r="H15" s="268">
        <v>257.84</v>
      </c>
    </row>
    <row r="16" spans="1:8" ht="22.5" customHeight="1">
      <c r="A16" s="339" t="s">
        <v>105</v>
      </c>
      <c r="B16" s="312"/>
      <c r="C16" s="314" t="s">
        <v>106</v>
      </c>
      <c r="D16" s="312"/>
      <c r="E16" s="316" t="s">
        <v>107</v>
      </c>
      <c r="F16" s="312"/>
      <c r="G16" s="314" t="s">
        <v>108</v>
      </c>
      <c r="H16" s="268"/>
    </row>
    <row r="17" spans="1:8" ht="22.5" customHeight="1">
      <c r="A17" s="339" t="s">
        <v>109</v>
      </c>
      <c r="B17" s="312"/>
      <c r="C17" s="314" t="s">
        <v>110</v>
      </c>
      <c r="D17" s="312"/>
      <c r="E17" s="316" t="s">
        <v>111</v>
      </c>
      <c r="F17" s="312"/>
      <c r="G17" s="314" t="s">
        <v>112</v>
      </c>
      <c r="H17" s="268"/>
    </row>
    <row r="18" spans="1:8" ht="22.5" customHeight="1">
      <c r="A18" s="339"/>
      <c r="B18" s="310"/>
      <c r="C18" s="314" t="s">
        <v>113</v>
      </c>
      <c r="D18" s="312"/>
      <c r="E18" s="316" t="s">
        <v>114</v>
      </c>
      <c r="F18" s="312"/>
      <c r="G18" s="314" t="s">
        <v>115</v>
      </c>
      <c r="H18" s="268"/>
    </row>
    <row r="19" spans="1:8" ht="22.5" customHeight="1">
      <c r="A19" s="317"/>
      <c r="B19" s="319"/>
      <c r="C19" s="314" t="s">
        <v>116</v>
      </c>
      <c r="D19" s="312">
        <v>11737.41</v>
      </c>
      <c r="E19" s="316" t="s">
        <v>117</v>
      </c>
      <c r="F19" s="312"/>
      <c r="G19" s="314" t="s">
        <v>118</v>
      </c>
      <c r="H19" s="268"/>
    </row>
    <row r="20" spans="1:8" ht="22.5" customHeight="1">
      <c r="A20" s="317"/>
      <c r="B20" s="310"/>
      <c r="C20" s="314" t="s">
        <v>119</v>
      </c>
      <c r="D20" s="312"/>
      <c r="E20" s="316" t="s">
        <v>120</v>
      </c>
      <c r="F20" s="312"/>
      <c r="G20" s="314" t="s">
        <v>121</v>
      </c>
      <c r="H20" s="268"/>
    </row>
    <row r="21" spans="1:8" ht="22.5" customHeight="1">
      <c r="A21" s="318"/>
      <c r="B21" s="310"/>
      <c r="C21" s="314" t="s">
        <v>122</v>
      </c>
      <c r="D21" s="312"/>
      <c r="E21" s="316" t="s">
        <v>123</v>
      </c>
      <c r="F21" s="312"/>
      <c r="G21" s="314" t="s">
        <v>124</v>
      </c>
      <c r="H21" s="268"/>
    </row>
    <row r="22" spans="1:8" ht="22.5" customHeight="1">
      <c r="A22" s="320"/>
      <c r="B22" s="310"/>
      <c r="C22" s="314" t="s">
        <v>125</v>
      </c>
      <c r="D22" s="312"/>
      <c r="E22" s="316" t="s">
        <v>126</v>
      </c>
      <c r="F22" s="312"/>
      <c r="G22" s="314"/>
      <c r="H22" s="268"/>
    </row>
    <row r="23" spans="1:8" ht="22.5" customHeight="1">
      <c r="A23" s="341"/>
      <c r="B23" s="310"/>
      <c r="C23" s="314" t="s">
        <v>127</v>
      </c>
      <c r="D23" s="312"/>
      <c r="E23" s="321" t="s">
        <v>128</v>
      </c>
      <c r="F23" s="312"/>
      <c r="G23" s="314"/>
      <c r="H23" s="268"/>
    </row>
    <row r="24" spans="1:8" ht="22.5" customHeight="1">
      <c r="A24" s="341"/>
      <c r="B24" s="310"/>
      <c r="C24" s="314" t="s">
        <v>129</v>
      </c>
      <c r="D24" s="312"/>
      <c r="E24" s="321" t="s">
        <v>130</v>
      </c>
      <c r="F24" s="312"/>
      <c r="G24" s="268"/>
      <c r="H24" s="268"/>
    </row>
    <row r="25" spans="1:8" ht="22.5" customHeight="1">
      <c r="A25" s="341"/>
      <c r="B25" s="310"/>
      <c r="C25" s="314" t="s">
        <v>131</v>
      </c>
      <c r="D25" s="312"/>
      <c r="E25" s="321" t="s">
        <v>132</v>
      </c>
      <c r="F25" s="312"/>
      <c r="G25" s="240"/>
      <c r="H25" s="268"/>
    </row>
    <row r="26" spans="1:8" ht="22.5" customHeight="1">
      <c r="A26" s="341"/>
      <c r="B26" s="310"/>
      <c r="C26" s="314" t="s">
        <v>133</v>
      </c>
      <c r="D26" s="312"/>
      <c r="E26" s="321"/>
      <c r="F26" s="312"/>
      <c r="G26" s="240"/>
      <c r="H26" s="240"/>
    </row>
    <row r="27" spans="1:8" ht="22.5" customHeight="1">
      <c r="A27" s="320"/>
      <c r="B27" s="319"/>
      <c r="C27" s="314" t="s">
        <v>134</v>
      </c>
      <c r="D27" s="312"/>
      <c r="E27" s="316"/>
      <c r="F27" s="312"/>
      <c r="G27" s="240"/>
      <c r="H27" s="240"/>
    </row>
    <row r="28" spans="1:8" ht="22.5" customHeight="1">
      <c r="A28" s="341"/>
      <c r="B28" s="310"/>
      <c r="C28" s="314" t="s">
        <v>135</v>
      </c>
      <c r="D28" s="312"/>
      <c r="E28" s="316"/>
      <c r="F28" s="312"/>
      <c r="G28" s="240"/>
      <c r="H28" s="240"/>
    </row>
    <row r="29" spans="1:8" ht="22.5" customHeight="1">
      <c r="A29" s="320"/>
      <c r="B29" s="319"/>
      <c r="C29" s="314" t="s">
        <v>136</v>
      </c>
      <c r="D29" s="312"/>
      <c r="E29" s="316"/>
      <c r="F29" s="312"/>
      <c r="G29" s="240"/>
      <c r="H29" s="240"/>
    </row>
    <row r="30" spans="1:8" ht="22.5" customHeight="1">
      <c r="A30" s="320"/>
      <c r="B30" s="310"/>
      <c r="C30" s="314" t="s">
        <v>137</v>
      </c>
      <c r="D30" s="312"/>
      <c r="E30" s="316"/>
      <c r="F30" s="312"/>
      <c r="G30" s="240"/>
      <c r="H30" s="268"/>
    </row>
    <row r="31" spans="1:8" ht="22.5" customHeight="1">
      <c r="A31" s="320"/>
      <c r="B31" s="310"/>
      <c r="C31" s="314" t="s">
        <v>138</v>
      </c>
      <c r="D31" s="312"/>
      <c r="E31" s="316"/>
      <c r="F31" s="312"/>
      <c r="G31" s="240"/>
      <c r="H31" s="268"/>
    </row>
    <row r="32" spans="1:8" ht="22.5" customHeight="1">
      <c r="A32" s="320"/>
      <c r="B32" s="310"/>
      <c r="C32" s="314" t="s">
        <v>139</v>
      </c>
      <c r="D32" s="312"/>
      <c r="E32" s="316"/>
      <c r="F32" s="312"/>
      <c r="G32" s="240"/>
      <c r="H32" s="268"/>
    </row>
    <row r="33" spans="1:8" ht="22.5" customHeight="1">
      <c r="A33" s="320"/>
      <c r="B33" s="310"/>
      <c r="C33" s="314" t="s">
        <v>140</v>
      </c>
      <c r="D33" s="312"/>
      <c r="E33" s="316"/>
      <c r="F33" s="312"/>
      <c r="G33" s="240"/>
      <c r="H33" s="240"/>
    </row>
    <row r="34" spans="1:8" ht="22.5" customHeight="1">
      <c r="A34" s="318"/>
      <c r="B34" s="310"/>
      <c r="C34" s="314" t="s">
        <v>141</v>
      </c>
      <c r="D34" s="312"/>
      <c r="E34" s="316"/>
      <c r="F34" s="312"/>
      <c r="G34" s="240"/>
      <c r="H34" s="268"/>
    </row>
    <row r="35" spans="1:8" ht="22.5" customHeight="1">
      <c r="A35" s="320"/>
      <c r="B35" s="310"/>
      <c r="C35" s="313"/>
      <c r="D35" s="312"/>
      <c r="E35" s="316"/>
      <c r="F35" s="312"/>
      <c r="G35" s="268"/>
      <c r="H35" s="268"/>
    </row>
    <row r="36" spans="1:8" ht="22.5" customHeight="1">
      <c r="A36" s="320"/>
      <c r="B36" s="310"/>
      <c r="C36" s="311"/>
      <c r="D36" s="322"/>
      <c r="E36" s="316"/>
      <c r="F36" s="312"/>
      <c r="G36" s="268"/>
      <c r="H36" s="268"/>
    </row>
    <row r="37" spans="1:8" ht="26.25" customHeight="1">
      <c r="A37" s="320"/>
      <c r="B37" s="310"/>
      <c r="C37" s="311"/>
      <c r="D37" s="322"/>
      <c r="E37" s="316"/>
      <c r="F37" s="323"/>
      <c r="G37" s="268"/>
      <c r="H37" s="268"/>
    </row>
    <row r="38" spans="1:8" ht="22.5" customHeight="1">
      <c r="A38" s="308" t="s">
        <v>142</v>
      </c>
      <c r="B38" s="319">
        <f>SUM(B6,B18)</f>
        <v>11737.41</v>
      </c>
      <c r="C38" s="308" t="s">
        <v>143</v>
      </c>
      <c r="D38" s="350">
        <f>SUM(D6,D35)</f>
        <v>11737.41</v>
      </c>
      <c r="E38" s="308" t="s">
        <v>143</v>
      </c>
      <c r="F38" s="323">
        <f>SUM(F6,F26)</f>
        <v>11737.41</v>
      </c>
      <c r="G38" s="308" t="s">
        <v>143</v>
      </c>
      <c r="H38" s="268">
        <v>11737.41</v>
      </c>
    </row>
    <row r="39" spans="1:8" ht="22.5" customHeight="1">
      <c r="A39" s="340" t="s">
        <v>144</v>
      </c>
      <c r="B39" s="310"/>
      <c r="C39" s="339" t="s">
        <v>145</v>
      </c>
      <c r="D39" s="322">
        <f>SUM(B45)-SUM(D38)-SUM(D40)</f>
        <v>0</v>
      </c>
      <c r="E39" s="339" t="s">
        <v>145</v>
      </c>
      <c r="F39" s="323">
        <f>D39</f>
        <v>0</v>
      </c>
      <c r="G39" s="339" t="s">
        <v>145</v>
      </c>
      <c r="H39" s="268"/>
    </row>
    <row r="40" spans="1:8" ht="22.5" customHeight="1">
      <c r="A40" s="340" t="s">
        <v>146</v>
      </c>
      <c r="B40" s="310"/>
      <c r="C40" s="313" t="s">
        <v>147</v>
      </c>
      <c r="D40" s="312"/>
      <c r="E40" s="313" t="s">
        <v>147</v>
      </c>
      <c r="F40" s="312"/>
      <c r="G40" s="313" t="s">
        <v>147</v>
      </c>
      <c r="H40" s="268"/>
    </row>
    <row r="41" spans="1:8" ht="22.5" customHeight="1">
      <c r="A41" s="340" t="s">
        <v>148</v>
      </c>
      <c r="B41" s="351"/>
      <c r="C41" s="342"/>
      <c r="D41" s="322"/>
      <c r="E41" s="320"/>
      <c r="F41" s="322"/>
      <c r="G41" s="320"/>
      <c r="H41" s="268"/>
    </row>
    <row r="42" spans="1:8" ht="22.5" customHeight="1">
      <c r="A42" s="340" t="s">
        <v>149</v>
      </c>
      <c r="B42" s="310"/>
      <c r="C42" s="342"/>
      <c r="D42" s="322"/>
      <c r="E42" s="318"/>
      <c r="F42" s="322"/>
      <c r="G42" s="318"/>
      <c r="H42" s="268"/>
    </row>
    <row r="43" spans="1:8" ht="22.5" customHeight="1">
      <c r="A43" s="340" t="s">
        <v>150</v>
      </c>
      <c r="B43" s="310"/>
      <c r="C43" s="342"/>
      <c r="D43" s="343"/>
      <c r="E43" s="320"/>
      <c r="F43" s="322"/>
      <c r="G43" s="320"/>
      <c r="H43" s="268"/>
    </row>
    <row r="44" spans="1:8" ht="21" customHeight="1">
      <c r="A44" s="320"/>
      <c r="B44" s="310"/>
      <c r="C44" s="318"/>
      <c r="D44" s="343"/>
      <c r="E44" s="318"/>
      <c r="F44" s="343"/>
      <c r="G44" s="318"/>
      <c r="H44" s="268"/>
    </row>
    <row r="45" spans="1:8" ht="22.5" customHeight="1">
      <c r="A45" s="304" t="s">
        <v>151</v>
      </c>
      <c r="B45" s="319">
        <f aca="true" t="shared" si="0" ref="B45:F45">SUM(B38,B39,B40)</f>
        <v>11737.41</v>
      </c>
      <c r="C45" s="344" t="s">
        <v>152</v>
      </c>
      <c r="D45" s="343">
        <f t="shared" si="0"/>
        <v>11737.41</v>
      </c>
      <c r="E45" s="304" t="s">
        <v>152</v>
      </c>
      <c r="F45" s="312">
        <f t="shared" si="0"/>
        <v>11737.41</v>
      </c>
      <c r="G45" s="304" t="s">
        <v>152</v>
      </c>
      <c r="H45" s="268">
        <v>11737.41</v>
      </c>
    </row>
  </sheetData>
  <sheetProtection/>
  <mergeCells count="3">
    <mergeCell ref="A3:B3"/>
    <mergeCell ref="A4:B4"/>
    <mergeCell ref="C4:H4"/>
  </mergeCells>
  <printOptions horizontalCentered="1"/>
  <pageMargins left="0.23999999999999996" right="0.08" top="0.7900000000000001"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3"/>
  <sheetViews>
    <sheetView showGridLines="0" showZeros="0" zoomScale="90" zoomScaleNormal="90" workbookViewId="0" topLeftCell="A4">
      <selection activeCell="A8" sqref="A8:F23"/>
    </sheetView>
  </sheetViews>
  <sheetFormatPr defaultColWidth="9.16015625" defaultRowHeight="12.75" customHeight="1"/>
  <cols>
    <col min="1" max="1" width="13.66015625" style="0" customWidth="1"/>
    <col min="2" max="2" width="40.1601562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222" t="s">
        <v>13</v>
      </c>
      <c r="B1" s="222"/>
      <c r="C1" s="222"/>
    </row>
    <row r="2" spans="1:16" ht="35.25" customHeight="1">
      <c r="A2" s="348" t="s">
        <v>14</v>
      </c>
      <c r="B2" s="348"/>
      <c r="C2" s="348"/>
      <c r="D2" s="348"/>
      <c r="E2" s="348"/>
      <c r="F2" s="348"/>
      <c r="G2" s="348"/>
      <c r="H2" s="348"/>
      <c r="I2" s="348"/>
      <c r="J2" s="348"/>
      <c r="K2" s="348"/>
      <c r="L2" s="348"/>
      <c r="M2" s="348"/>
      <c r="N2" s="348"/>
      <c r="O2" s="348"/>
      <c r="P2" s="269"/>
    </row>
    <row r="3" ht="21.75" customHeight="1">
      <c r="O3" s="270" t="s">
        <v>62</v>
      </c>
    </row>
    <row r="4" spans="1:15" ht="18" customHeight="1">
      <c r="A4" s="224" t="s">
        <v>153</v>
      </c>
      <c r="B4" s="224" t="s">
        <v>154</v>
      </c>
      <c r="C4" s="224" t="s">
        <v>155</v>
      </c>
      <c r="D4" s="224" t="s">
        <v>156</v>
      </c>
      <c r="E4" s="224"/>
      <c r="F4" s="224"/>
      <c r="G4" s="224"/>
      <c r="H4" s="224"/>
      <c r="I4" s="224"/>
      <c r="J4" s="224"/>
      <c r="K4" s="224"/>
      <c r="L4" s="224"/>
      <c r="M4" s="224"/>
      <c r="N4" s="224"/>
      <c r="O4" s="309"/>
    </row>
    <row r="5" spans="1:15" ht="22.5" customHeight="1">
      <c r="A5" s="224"/>
      <c r="B5" s="224"/>
      <c r="C5" s="224"/>
      <c r="D5" s="229" t="s">
        <v>157</v>
      </c>
      <c r="E5" s="229" t="s">
        <v>158</v>
      </c>
      <c r="F5" s="229"/>
      <c r="G5" s="229" t="s">
        <v>159</v>
      </c>
      <c r="H5" s="229" t="s">
        <v>160</v>
      </c>
      <c r="I5" s="229" t="s">
        <v>161</v>
      </c>
      <c r="J5" s="229" t="s">
        <v>162</v>
      </c>
      <c r="K5" s="229" t="s">
        <v>163</v>
      </c>
      <c r="L5" s="229" t="s">
        <v>144</v>
      </c>
      <c r="M5" s="229" t="s">
        <v>148</v>
      </c>
      <c r="N5" s="229" t="s">
        <v>164</v>
      </c>
      <c r="O5" s="229" t="s">
        <v>165</v>
      </c>
    </row>
    <row r="6" spans="1:15" ht="33.75" customHeight="1">
      <c r="A6" s="224"/>
      <c r="B6" s="224"/>
      <c r="C6" s="224"/>
      <c r="D6" s="229"/>
      <c r="E6" s="229" t="s">
        <v>166</v>
      </c>
      <c r="F6" s="229" t="s">
        <v>167</v>
      </c>
      <c r="G6" s="229"/>
      <c r="H6" s="229"/>
      <c r="I6" s="229"/>
      <c r="J6" s="229"/>
      <c r="K6" s="229"/>
      <c r="L6" s="229"/>
      <c r="M6" s="229"/>
      <c r="N6" s="229"/>
      <c r="O6" s="229"/>
    </row>
    <row r="7" spans="1:15" ht="25.5" customHeight="1">
      <c r="A7" s="266" t="s">
        <v>168</v>
      </c>
      <c r="B7" s="266" t="s">
        <v>168</v>
      </c>
      <c r="C7" s="266">
        <v>1</v>
      </c>
      <c r="D7" s="266">
        <v>2</v>
      </c>
      <c r="E7" s="266">
        <v>3</v>
      </c>
      <c r="F7" s="266">
        <v>4</v>
      </c>
      <c r="G7" s="266">
        <v>5</v>
      </c>
      <c r="H7" s="266">
        <v>6</v>
      </c>
      <c r="I7" s="266">
        <v>7</v>
      </c>
      <c r="J7" s="266">
        <v>8</v>
      </c>
      <c r="K7" s="266">
        <v>9</v>
      </c>
      <c r="L7" s="266">
        <v>10</v>
      </c>
      <c r="M7" s="266">
        <v>11</v>
      </c>
      <c r="N7" s="266">
        <v>12</v>
      </c>
      <c r="O7" s="266">
        <v>13</v>
      </c>
    </row>
    <row r="8" spans="1:15" ht="25.5" customHeight="1">
      <c r="A8" s="240">
        <v>503</v>
      </c>
      <c r="B8" s="240" t="s">
        <v>169</v>
      </c>
      <c r="C8" s="240">
        <v>11737.41</v>
      </c>
      <c r="D8" s="240">
        <v>11737.41</v>
      </c>
      <c r="E8" s="240">
        <v>11737.41</v>
      </c>
      <c r="F8" s="240">
        <v>2739.06</v>
      </c>
      <c r="G8" s="240"/>
      <c r="H8" s="240"/>
      <c r="I8" s="240"/>
      <c r="J8" s="240"/>
      <c r="K8" s="240"/>
      <c r="L8" s="240"/>
      <c r="M8" s="240"/>
      <c r="N8" s="240"/>
      <c r="O8" s="240"/>
    </row>
    <row r="9" spans="1:15" ht="25.5" customHeight="1">
      <c r="A9" s="240">
        <v>503001</v>
      </c>
      <c r="B9" s="12" t="s">
        <v>170</v>
      </c>
      <c r="C9" s="240">
        <v>588.03</v>
      </c>
      <c r="D9" s="240">
        <v>588.03</v>
      </c>
      <c r="E9" s="240">
        <v>588.03</v>
      </c>
      <c r="F9" s="240">
        <v>339.97</v>
      </c>
      <c r="G9" s="240"/>
      <c r="H9" s="240"/>
      <c r="I9" s="240"/>
      <c r="J9" s="240"/>
      <c r="K9" s="240"/>
      <c r="L9" s="240"/>
      <c r="M9" s="240"/>
      <c r="N9" s="240"/>
      <c r="O9" s="240"/>
    </row>
    <row r="10" spans="1:15" ht="25.5" customHeight="1">
      <c r="A10" s="240">
        <v>503002</v>
      </c>
      <c r="B10" s="12" t="s">
        <v>171</v>
      </c>
      <c r="C10" s="240">
        <v>1370.34</v>
      </c>
      <c r="D10" s="240">
        <v>1370.34</v>
      </c>
      <c r="E10" s="240">
        <v>1370.34</v>
      </c>
      <c r="F10" s="240">
        <v>20.3</v>
      </c>
      <c r="G10" s="240"/>
      <c r="H10" s="240"/>
      <c r="I10" s="240"/>
      <c r="J10" s="237"/>
      <c r="K10" s="237"/>
      <c r="L10" s="237"/>
      <c r="M10" s="237"/>
      <c r="N10" s="240"/>
      <c r="O10" s="240"/>
    </row>
    <row r="11" spans="1:15" ht="25.5" customHeight="1">
      <c r="A11" s="240">
        <v>503003</v>
      </c>
      <c r="B11" s="12" t="s">
        <v>172</v>
      </c>
      <c r="C11" s="240">
        <v>1138.9</v>
      </c>
      <c r="D11" s="240">
        <v>1138.9</v>
      </c>
      <c r="E11" s="240">
        <v>1138.9</v>
      </c>
      <c r="F11" s="240"/>
      <c r="G11" s="240"/>
      <c r="H11" s="237"/>
      <c r="I11" s="237"/>
      <c r="J11" s="237"/>
      <c r="K11" s="237"/>
      <c r="L11" s="237"/>
      <c r="M11" s="237"/>
      <c r="N11" s="240"/>
      <c r="O11" s="240"/>
    </row>
    <row r="12" spans="1:15" ht="25.5" customHeight="1">
      <c r="A12" s="240">
        <v>503004</v>
      </c>
      <c r="B12" s="12" t="s">
        <v>173</v>
      </c>
      <c r="C12" s="240">
        <v>1104.01</v>
      </c>
      <c r="D12" s="240">
        <v>1104.01</v>
      </c>
      <c r="E12" s="240">
        <v>1104.01</v>
      </c>
      <c r="F12" s="240">
        <v>102.55</v>
      </c>
      <c r="G12" s="240"/>
      <c r="H12" s="237"/>
      <c r="I12" s="237"/>
      <c r="J12" s="237"/>
      <c r="K12" s="237"/>
      <c r="L12" s="237"/>
      <c r="M12" s="237"/>
      <c r="N12" s="240"/>
      <c r="O12" s="240"/>
    </row>
    <row r="13" spans="1:16" ht="25.5" customHeight="1">
      <c r="A13" s="240">
        <v>503005</v>
      </c>
      <c r="B13" s="12" t="s">
        <v>174</v>
      </c>
      <c r="C13" s="240">
        <v>455.26</v>
      </c>
      <c r="D13" s="240">
        <v>455.26</v>
      </c>
      <c r="E13" s="240">
        <v>455.26</v>
      </c>
      <c r="F13" s="240">
        <v>53.74</v>
      </c>
      <c r="G13" s="240"/>
      <c r="H13" s="240"/>
      <c r="I13" s="240"/>
      <c r="J13" s="237"/>
      <c r="K13" s="237"/>
      <c r="L13" s="237"/>
      <c r="M13" s="237"/>
      <c r="N13" s="240"/>
      <c r="O13" s="240"/>
      <c r="P13" s="222"/>
    </row>
    <row r="14" spans="1:16" ht="25.5" customHeight="1">
      <c r="A14" s="240">
        <v>503006</v>
      </c>
      <c r="B14" s="12" t="s">
        <v>175</v>
      </c>
      <c r="C14" s="240">
        <v>509.32</v>
      </c>
      <c r="D14" s="240">
        <v>509.32</v>
      </c>
      <c r="E14" s="240">
        <v>509.32</v>
      </c>
      <c r="F14" s="240"/>
      <c r="G14" s="240"/>
      <c r="H14" s="240"/>
      <c r="I14" s="237"/>
      <c r="J14" s="237"/>
      <c r="K14" s="237"/>
      <c r="L14" s="237"/>
      <c r="M14" s="237"/>
      <c r="N14" s="240"/>
      <c r="O14" s="240"/>
      <c r="P14" s="222"/>
    </row>
    <row r="15" spans="1:16" ht="25.5" customHeight="1">
      <c r="A15" s="240">
        <v>503007</v>
      </c>
      <c r="B15" s="12" t="s">
        <v>176</v>
      </c>
      <c r="C15" s="240">
        <v>424.65</v>
      </c>
      <c r="D15" s="240">
        <v>424.65</v>
      </c>
      <c r="E15" s="240">
        <v>424.65</v>
      </c>
      <c r="F15" s="240">
        <v>20</v>
      </c>
      <c r="G15" s="237"/>
      <c r="H15" s="237"/>
      <c r="I15" s="237"/>
      <c r="J15" s="237"/>
      <c r="K15" s="237"/>
      <c r="L15" s="237"/>
      <c r="M15" s="237"/>
      <c r="N15" s="240"/>
      <c r="O15" s="240"/>
      <c r="P15" s="222"/>
    </row>
    <row r="16" spans="1:16" ht="25.5" customHeight="1">
      <c r="A16" s="240">
        <v>503008</v>
      </c>
      <c r="B16" s="12" t="s">
        <v>177</v>
      </c>
      <c r="C16" s="240">
        <v>568.43</v>
      </c>
      <c r="D16" s="240">
        <v>568.43</v>
      </c>
      <c r="E16" s="240">
        <v>568.43</v>
      </c>
      <c r="F16" s="240"/>
      <c r="G16" s="240"/>
      <c r="H16" s="237"/>
      <c r="I16" s="237"/>
      <c r="J16" s="237"/>
      <c r="K16" s="237"/>
      <c r="L16" s="240"/>
      <c r="M16" s="237"/>
      <c r="N16" s="240"/>
      <c r="O16" s="240"/>
      <c r="P16" s="222"/>
    </row>
    <row r="17" spans="1:16" ht="25.5" customHeight="1">
      <c r="A17" s="240">
        <v>503009</v>
      </c>
      <c r="B17" s="12" t="s">
        <v>178</v>
      </c>
      <c r="C17" s="237">
        <v>310.27</v>
      </c>
      <c r="D17" s="237">
        <v>310.27</v>
      </c>
      <c r="E17" s="237">
        <v>310.27</v>
      </c>
      <c r="F17" s="237">
        <v>9.5</v>
      </c>
      <c r="G17" s="240"/>
      <c r="H17" s="237"/>
      <c r="I17" s="237"/>
      <c r="J17" s="237"/>
      <c r="K17" s="237"/>
      <c r="L17" s="237"/>
      <c r="M17" s="240"/>
      <c r="N17" s="240"/>
      <c r="O17" s="240"/>
      <c r="P17" s="222"/>
    </row>
    <row r="18" spans="1:16" ht="25.5" customHeight="1">
      <c r="A18" s="240">
        <v>503010</v>
      </c>
      <c r="B18" s="12" t="s">
        <v>179</v>
      </c>
      <c r="C18" s="237">
        <v>1842.68</v>
      </c>
      <c r="D18" s="237">
        <v>1842.68</v>
      </c>
      <c r="E18" s="237">
        <v>1842.68</v>
      </c>
      <c r="F18" s="237">
        <v>400</v>
      </c>
      <c r="G18" s="237"/>
      <c r="H18" s="237"/>
      <c r="I18" s="237"/>
      <c r="J18" s="237"/>
      <c r="K18" s="237"/>
      <c r="L18" s="237"/>
      <c r="M18" s="240"/>
      <c r="N18" s="240"/>
      <c r="O18" s="240"/>
      <c r="P18" s="222"/>
    </row>
    <row r="19" spans="1:15" ht="25.5" customHeight="1">
      <c r="A19" s="240">
        <v>503011</v>
      </c>
      <c r="B19" s="12" t="s">
        <v>180</v>
      </c>
      <c r="C19" s="237">
        <v>243.11</v>
      </c>
      <c r="D19" s="237">
        <v>243.11</v>
      </c>
      <c r="E19" s="237">
        <v>243.11</v>
      </c>
      <c r="F19" s="237"/>
      <c r="G19" s="237"/>
      <c r="H19" s="237"/>
      <c r="I19" s="237"/>
      <c r="J19" s="237"/>
      <c r="K19" s="237"/>
      <c r="L19" s="237"/>
      <c r="M19" s="240"/>
      <c r="N19" s="237"/>
      <c r="O19" s="240"/>
    </row>
    <row r="20" spans="1:15" ht="25.5" customHeight="1">
      <c r="A20" s="240">
        <v>503012</v>
      </c>
      <c r="B20" s="13" t="s">
        <v>181</v>
      </c>
      <c r="C20" s="237">
        <v>449.54</v>
      </c>
      <c r="D20" s="237">
        <v>449.54</v>
      </c>
      <c r="E20" s="237">
        <v>449.54</v>
      </c>
      <c r="F20" s="237"/>
      <c r="G20" s="237"/>
      <c r="H20" s="237"/>
      <c r="I20" s="237"/>
      <c r="J20" s="237"/>
      <c r="K20" s="237"/>
      <c r="L20" s="237"/>
      <c r="M20" s="240"/>
      <c r="N20" s="240"/>
      <c r="O20" s="240"/>
    </row>
    <row r="21" spans="1:15" ht="25.5" customHeight="1">
      <c r="A21" s="240">
        <v>503014</v>
      </c>
      <c r="B21" s="13" t="s">
        <v>182</v>
      </c>
      <c r="C21" s="237">
        <v>2215.4</v>
      </c>
      <c r="D21" s="237">
        <v>2215.4</v>
      </c>
      <c r="E21" s="237">
        <v>2215.4</v>
      </c>
      <c r="F21" s="237">
        <v>1793</v>
      </c>
      <c r="G21" s="237"/>
      <c r="H21" s="237"/>
      <c r="I21" s="237"/>
      <c r="J21" s="237"/>
      <c r="K21" s="237"/>
      <c r="L21" s="237"/>
      <c r="M21" s="237"/>
      <c r="N21" s="240"/>
      <c r="O21" s="240"/>
    </row>
    <row r="22" spans="1:15" ht="25.5" customHeight="1">
      <c r="A22" s="237"/>
      <c r="B22" s="12" t="s">
        <v>183</v>
      </c>
      <c r="C22" s="237">
        <v>309</v>
      </c>
      <c r="D22" s="237">
        <v>309</v>
      </c>
      <c r="E22" s="237">
        <v>309</v>
      </c>
      <c r="F22" s="237"/>
      <c r="G22" s="237"/>
      <c r="H22" s="237"/>
      <c r="I22" s="237"/>
      <c r="J22" s="237"/>
      <c r="K22" s="237"/>
      <c r="L22" s="237"/>
      <c r="M22" s="237"/>
      <c r="N22" s="237"/>
      <c r="O22" s="237"/>
    </row>
    <row r="23" spans="1:15" ht="25.5" customHeight="1">
      <c r="A23" s="237"/>
      <c r="B23" s="12" t="s">
        <v>184</v>
      </c>
      <c r="C23" s="240">
        <v>208.47</v>
      </c>
      <c r="D23" s="240">
        <v>208.47</v>
      </c>
      <c r="E23" s="240">
        <v>208.47</v>
      </c>
      <c r="F23" s="237"/>
      <c r="G23" s="237"/>
      <c r="H23" s="237"/>
      <c r="I23" s="237"/>
      <c r="J23" s="237"/>
      <c r="K23" s="237"/>
      <c r="L23" s="237"/>
      <c r="M23" s="237"/>
      <c r="N23" s="237"/>
      <c r="O23" s="237"/>
    </row>
    <row r="24" ht="25.5" customHeight="1"/>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00000000000001" bottom="0.7900000000000001" header="0.5" footer="0.5"/>
  <pageSetup fitToHeight="1000" fitToWidth="1" orientation="landscape" paperSize="9" scale="70"/>
</worksheet>
</file>

<file path=xl/worksheets/sheet5.xml><?xml version="1.0" encoding="utf-8"?>
<worksheet xmlns="http://schemas.openxmlformats.org/spreadsheetml/2006/main" xmlns:r="http://schemas.openxmlformats.org/officeDocument/2006/relationships">
  <sheetPr>
    <pageSetUpPr fitToPage="1"/>
  </sheetPr>
  <dimension ref="A1:N23"/>
  <sheetViews>
    <sheetView showGridLines="0" showZeros="0" workbookViewId="0" topLeftCell="A4">
      <selection activeCell="D30" sqref="D30"/>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222" t="s">
        <v>16</v>
      </c>
      <c r="B1" s="222"/>
      <c r="C1" s="222"/>
    </row>
    <row r="2" spans="1:14" ht="35.25" customHeight="1">
      <c r="A2" s="348" t="s">
        <v>17</v>
      </c>
      <c r="B2" s="348"/>
      <c r="C2" s="348"/>
      <c r="D2" s="348"/>
      <c r="E2" s="348"/>
      <c r="F2" s="348"/>
      <c r="G2" s="348"/>
      <c r="H2" s="348"/>
      <c r="I2" s="348"/>
      <c r="J2" s="348"/>
      <c r="K2" s="348"/>
      <c r="L2" s="348"/>
      <c r="M2" s="348"/>
      <c r="N2" s="269"/>
    </row>
    <row r="3" ht="21.75" customHeight="1">
      <c r="M3" s="270" t="s">
        <v>62</v>
      </c>
    </row>
    <row r="4" spans="1:13" ht="15" customHeight="1">
      <c r="A4" s="224" t="s">
        <v>153</v>
      </c>
      <c r="B4" s="224" t="s">
        <v>154</v>
      </c>
      <c r="C4" s="224" t="s">
        <v>155</v>
      </c>
      <c r="D4" s="224" t="s">
        <v>156</v>
      </c>
      <c r="E4" s="224"/>
      <c r="F4" s="224"/>
      <c r="G4" s="224"/>
      <c r="H4" s="224"/>
      <c r="I4" s="224"/>
      <c r="J4" s="224"/>
      <c r="K4" s="224"/>
      <c r="L4" s="224"/>
      <c r="M4" s="224"/>
    </row>
    <row r="5" spans="1:13" ht="30" customHeight="1">
      <c r="A5" s="224"/>
      <c r="B5" s="224"/>
      <c r="C5" s="224"/>
      <c r="D5" s="229" t="s">
        <v>157</v>
      </c>
      <c r="E5" s="229" t="s">
        <v>185</v>
      </c>
      <c r="F5" s="229"/>
      <c r="G5" s="229" t="s">
        <v>159</v>
      </c>
      <c r="H5" s="229" t="s">
        <v>161</v>
      </c>
      <c r="I5" s="229" t="s">
        <v>162</v>
      </c>
      <c r="J5" s="229" t="s">
        <v>163</v>
      </c>
      <c r="K5" s="229" t="s">
        <v>146</v>
      </c>
      <c r="L5" s="229" t="s">
        <v>165</v>
      </c>
      <c r="M5" s="229" t="s">
        <v>148</v>
      </c>
    </row>
    <row r="6" spans="1:13" ht="40.5" customHeight="1">
      <c r="A6" s="224"/>
      <c r="B6" s="224"/>
      <c r="C6" s="224"/>
      <c r="D6" s="229"/>
      <c r="E6" s="229" t="s">
        <v>166</v>
      </c>
      <c r="F6" s="229" t="s">
        <v>186</v>
      </c>
      <c r="G6" s="229"/>
      <c r="H6" s="229"/>
      <c r="I6" s="229"/>
      <c r="J6" s="229"/>
      <c r="K6" s="229"/>
      <c r="L6" s="229"/>
      <c r="M6" s="229"/>
    </row>
    <row r="7" spans="1:13" ht="12.75" customHeight="1">
      <c r="A7" s="266" t="s">
        <v>168</v>
      </c>
      <c r="B7" s="266" t="s">
        <v>168</v>
      </c>
      <c r="C7" s="266">
        <v>1</v>
      </c>
      <c r="D7" s="266">
        <v>2</v>
      </c>
      <c r="E7" s="266">
        <v>3</v>
      </c>
      <c r="F7" s="266">
        <v>4</v>
      </c>
      <c r="G7" s="266">
        <v>5</v>
      </c>
      <c r="H7" s="266">
        <v>6</v>
      </c>
      <c r="I7" s="266">
        <v>7</v>
      </c>
      <c r="J7" s="266">
        <v>8</v>
      </c>
      <c r="K7" s="266">
        <v>9</v>
      </c>
      <c r="L7" s="266">
        <v>10</v>
      </c>
      <c r="M7" s="266">
        <v>11</v>
      </c>
    </row>
    <row r="8" spans="1:13" ht="12.75" customHeight="1">
      <c r="A8" s="240">
        <v>503</v>
      </c>
      <c r="B8" s="240" t="s">
        <v>169</v>
      </c>
      <c r="C8" s="240">
        <v>11737.41</v>
      </c>
      <c r="D8" s="240">
        <v>11737.41</v>
      </c>
      <c r="E8" s="240">
        <v>11737.41</v>
      </c>
      <c r="F8" s="240">
        <v>2739.06</v>
      </c>
      <c r="G8" s="240"/>
      <c r="H8" s="240"/>
      <c r="I8" s="240"/>
      <c r="J8" s="240"/>
      <c r="K8" s="240"/>
      <c r="L8" s="240"/>
      <c r="M8" s="240"/>
    </row>
    <row r="9" spans="1:13" ht="12.75" customHeight="1">
      <c r="A9" s="240">
        <v>503001</v>
      </c>
      <c r="B9" s="12" t="s">
        <v>170</v>
      </c>
      <c r="C9" s="240">
        <v>588.03</v>
      </c>
      <c r="D9" s="240">
        <v>588.03</v>
      </c>
      <c r="E9" s="240">
        <v>588.03</v>
      </c>
      <c r="F9" s="240">
        <v>339.97</v>
      </c>
      <c r="G9" s="240"/>
      <c r="H9" s="240"/>
      <c r="I9" s="240"/>
      <c r="J9" s="240"/>
      <c r="K9" s="240"/>
      <c r="L9" s="240"/>
      <c r="M9" s="240"/>
    </row>
    <row r="10" spans="1:13" ht="12.75" customHeight="1">
      <c r="A10" s="240">
        <v>503002</v>
      </c>
      <c r="B10" s="12" t="s">
        <v>171</v>
      </c>
      <c r="C10" s="240">
        <v>1370.34</v>
      </c>
      <c r="D10" s="240">
        <v>1370.34</v>
      </c>
      <c r="E10" s="240">
        <v>1370.34</v>
      </c>
      <c r="F10" s="240">
        <v>20.3</v>
      </c>
      <c r="G10" s="240"/>
      <c r="H10" s="240"/>
      <c r="I10" s="240"/>
      <c r="J10" s="240"/>
      <c r="K10" s="240"/>
      <c r="L10" s="240"/>
      <c r="M10" s="240"/>
    </row>
    <row r="11" spans="1:13" ht="12.75" customHeight="1">
      <c r="A11" s="240">
        <v>503003</v>
      </c>
      <c r="B11" s="12" t="s">
        <v>172</v>
      </c>
      <c r="C11" s="240">
        <v>1138.9</v>
      </c>
      <c r="D11" s="240">
        <v>1138.9</v>
      </c>
      <c r="E11" s="240">
        <v>1138.9</v>
      </c>
      <c r="F11" s="240"/>
      <c r="G11" s="240"/>
      <c r="H11" s="240"/>
      <c r="I11" s="268"/>
      <c r="J11" s="240"/>
      <c r="K11" s="240"/>
      <c r="L11" s="240"/>
      <c r="M11" s="240"/>
    </row>
    <row r="12" spans="1:13" ht="12.75" customHeight="1">
      <c r="A12" s="240">
        <v>503004</v>
      </c>
      <c r="B12" s="12" t="s">
        <v>173</v>
      </c>
      <c r="C12" s="240">
        <v>1104.01</v>
      </c>
      <c r="D12" s="240">
        <v>1104.01</v>
      </c>
      <c r="E12" s="240">
        <v>1104.01</v>
      </c>
      <c r="F12" s="240">
        <v>102.55</v>
      </c>
      <c r="G12" s="240"/>
      <c r="H12" s="268"/>
      <c r="I12" s="268"/>
      <c r="J12" s="240"/>
      <c r="K12" s="240"/>
      <c r="L12" s="240"/>
      <c r="M12" s="240"/>
    </row>
    <row r="13" spans="1:14" ht="12.75" customHeight="1">
      <c r="A13" s="240">
        <v>503005</v>
      </c>
      <c r="B13" s="12" t="s">
        <v>174</v>
      </c>
      <c r="C13" s="240">
        <v>455.26</v>
      </c>
      <c r="D13" s="240">
        <v>455.26</v>
      </c>
      <c r="E13" s="240">
        <v>455.26</v>
      </c>
      <c r="F13" s="240">
        <v>53.74</v>
      </c>
      <c r="G13" s="240"/>
      <c r="H13" s="240"/>
      <c r="I13" s="240"/>
      <c r="J13" s="240"/>
      <c r="K13" s="240"/>
      <c r="L13" s="240"/>
      <c r="M13" s="240"/>
      <c r="N13" s="222"/>
    </row>
    <row r="14" spans="1:14" ht="12.75" customHeight="1">
      <c r="A14" s="240">
        <v>503006</v>
      </c>
      <c r="B14" s="12" t="s">
        <v>175</v>
      </c>
      <c r="C14" s="240">
        <v>509.32</v>
      </c>
      <c r="D14" s="240">
        <v>509.32</v>
      </c>
      <c r="E14" s="240">
        <v>509.32</v>
      </c>
      <c r="F14" s="240"/>
      <c r="G14" s="240"/>
      <c r="H14" s="240"/>
      <c r="I14" s="268"/>
      <c r="J14" s="240"/>
      <c r="K14" s="240"/>
      <c r="L14" s="240"/>
      <c r="M14" s="268"/>
      <c r="N14" s="222"/>
    </row>
    <row r="15" spans="1:14" ht="12.75" customHeight="1">
      <c r="A15" s="240">
        <v>503007</v>
      </c>
      <c r="B15" s="12" t="s">
        <v>176</v>
      </c>
      <c r="C15" s="240">
        <v>424.65</v>
      </c>
      <c r="D15" s="240">
        <v>424.65</v>
      </c>
      <c r="E15" s="240">
        <v>424.65</v>
      </c>
      <c r="F15" s="240">
        <v>20</v>
      </c>
      <c r="G15" s="268"/>
      <c r="H15" s="268"/>
      <c r="I15" s="268"/>
      <c r="J15" s="240"/>
      <c r="K15" s="240"/>
      <c r="L15" s="240"/>
      <c r="M15" s="268"/>
      <c r="N15" s="222"/>
    </row>
    <row r="16" spans="1:14" ht="12.75" customHeight="1">
      <c r="A16" s="240">
        <v>503008</v>
      </c>
      <c r="B16" s="12" t="s">
        <v>177</v>
      </c>
      <c r="C16" s="240">
        <v>568.43</v>
      </c>
      <c r="D16" s="240">
        <v>568.43</v>
      </c>
      <c r="E16" s="240">
        <v>568.43</v>
      </c>
      <c r="F16" s="240"/>
      <c r="G16" s="240"/>
      <c r="H16" s="268"/>
      <c r="I16" s="268"/>
      <c r="J16" s="240"/>
      <c r="K16" s="240"/>
      <c r="L16" s="240"/>
      <c r="M16" s="268"/>
      <c r="N16" s="222"/>
    </row>
    <row r="17" spans="1:13" ht="12.75" customHeight="1">
      <c r="A17" s="240">
        <v>503009</v>
      </c>
      <c r="B17" s="12" t="s">
        <v>178</v>
      </c>
      <c r="C17" s="237">
        <v>310.27</v>
      </c>
      <c r="D17" s="237">
        <v>310.27</v>
      </c>
      <c r="E17" s="237">
        <v>310.27</v>
      </c>
      <c r="F17" s="237">
        <v>9.5</v>
      </c>
      <c r="G17" s="240"/>
      <c r="H17" s="268"/>
      <c r="I17" s="268"/>
      <c r="J17" s="240"/>
      <c r="K17" s="240"/>
      <c r="L17" s="240"/>
      <c r="M17" s="268"/>
    </row>
    <row r="18" spans="1:13" ht="12.75" customHeight="1">
      <c r="A18" s="240">
        <v>503010</v>
      </c>
      <c r="B18" s="12" t="s">
        <v>179</v>
      </c>
      <c r="C18" s="237">
        <v>1842.68</v>
      </c>
      <c r="D18" s="237">
        <v>1842.68</v>
      </c>
      <c r="E18" s="237">
        <v>1842.68</v>
      </c>
      <c r="F18" s="237">
        <v>400</v>
      </c>
      <c r="G18" s="268"/>
      <c r="H18" s="268"/>
      <c r="I18" s="268"/>
      <c r="J18" s="268"/>
      <c r="K18" s="268"/>
      <c r="L18" s="268"/>
      <c r="M18" s="268"/>
    </row>
    <row r="19" spans="1:13" ht="12.75" customHeight="1">
      <c r="A19" s="240">
        <v>503011</v>
      </c>
      <c r="B19" s="12" t="s">
        <v>180</v>
      </c>
      <c r="C19" s="237">
        <v>243.11</v>
      </c>
      <c r="D19" s="237">
        <v>243.11</v>
      </c>
      <c r="E19" s="237">
        <v>243.11</v>
      </c>
      <c r="F19" s="237"/>
      <c r="G19" s="268"/>
      <c r="H19" s="268"/>
      <c r="I19" s="268"/>
      <c r="J19" s="268"/>
      <c r="K19" s="268"/>
      <c r="L19" s="268"/>
      <c r="M19" s="268"/>
    </row>
    <row r="20" spans="1:13" ht="12.75" customHeight="1">
      <c r="A20" s="240">
        <v>503012</v>
      </c>
      <c r="B20" s="13" t="s">
        <v>181</v>
      </c>
      <c r="C20" s="237">
        <v>449.54</v>
      </c>
      <c r="D20" s="237">
        <v>449.54</v>
      </c>
      <c r="E20" s="237">
        <v>449.54</v>
      </c>
      <c r="F20" s="237"/>
      <c r="G20" s="268"/>
      <c r="H20" s="268"/>
      <c r="I20" s="268"/>
      <c r="J20" s="268"/>
      <c r="K20" s="268"/>
      <c r="L20" s="268"/>
      <c r="M20" s="268"/>
    </row>
    <row r="21" spans="1:13" ht="12.75" customHeight="1">
      <c r="A21" s="240">
        <v>503014</v>
      </c>
      <c r="B21" s="13" t="s">
        <v>182</v>
      </c>
      <c r="C21" s="237">
        <v>2215.4</v>
      </c>
      <c r="D21" s="237">
        <v>2215.4</v>
      </c>
      <c r="E21" s="237">
        <v>2215.4</v>
      </c>
      <c r="F21" s="237">
        <v>1793</v>
      </c>
      <c r="G21" s="268"/>
      <c r="H21" s="268"/>
      <c r="I21" s="268"/>
      <c r="J21" s="268"/>
      <c r="K21" s="268"/>
      <c r="L21" s="268"/>
      <c r="M21" s="268"/>
    </row>
    <row r="22" spans="1:13" ht="12.75" customHeight="1">
      <c r="A22" s="237"/>
      <c r="B22" s="12" t="s">
        <v>183</v>
      </c>
      <c r="C22" s="237">
        <v>309</v>
      </c>
      <c r="D22" s="237">
        <v>309</v>
      </c>
      <c r="E22" s="237">
        <v>309</v>
      </c>
      <c r="F22" s="237"/>
      <c r="G22" s="268"/>
      <c r="H22" s="268"/>
      <c r="I22" s="268"/>
      <c r="J22" s="268"/>
      <c r="K22" s="268"/>
      <c r="L22" s="268"/>
      <c r="M22" s="268"/>
    </row>
    <row r="23" spans="1:13" ht="12.75" customHeight="1">
      <c r="A23" s="237"/>
      <c r="B23" s="12" t="s">
        <v>184</v>
      </c>
      <c r="C23" s="240">
        <v>208.47</v>
      </c>
      <c r="D23" s="240">
        <v>208.47</v>
      </c>
      <c r="E23" s="240">
        <v>208.47</v>
      </c>
      <c r="F23" s="237"/>
      <c r="G23" s="268"/>
      <c r="H23" s="268"/>
      <c r="I23" s="268"/>
      <c r="J23" s="268"/>
      <c r="K23" s="268"/>
      <c r="L23" s="268"/>
      <c r="M23" s="268"/>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B1">
      <selection activeCell="H15" sqref="H7:H15"/>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 min="7" max="7" width="33.16015625" style="0" customWidth="1"/>
    <col min="8" max="8" width="22.16015625" style="0" customWidth="1"/>
  </cols>
  <sheetData>
    <row r="1" spans="1:6" ht="22.5" customHeight="1">
      <c r="A1" s="295" t="s">
        <v>19</v>
      </c>
      <c r="B1" s="296"/>
      <c r="C1" s="296"/>
      <c r="D1" s="296"/>
      <c r="E1" s="296"/>
      <c r="F1" s="297"/>
    </row>
    <row r="2" spans="1:6" ht="22.5" customHeight="1">
      <c r="A2" s="298" t="s">
        <v>187</v>
      </c>
      <c r="B2" s="299"/>
      <c r="C2" s="299"/>
      <c r="D2" s="299"/>
      <c r="E2" s="299"/>
      <c r="F2" s="299"/>
    </row>
    <row r="3" spans="1:8" ht="22.5" customHeight="1">
      <c r="A3" s="300"/>
      <c r="B3" s="300"/>
      <c r="C3" s="301"/>
      <c r="D3" s="301"/>
      <c r="E3" s="302"/>
      <c r="F3" s="303"/>
      <c r="H3" s="303" t="s">
        <v>62</v>
      </c>
    </row>
    <row r="4" spans="1:8" ht="22.5" customHeight="1">
      <c r="A4" s="304" t="s">
        <v>63</v>
      </c>
      <c r="B4" s="304"/>
      <c r="C4" s="304" t="s">
        <v>64</v>
      </c>
      <c r="D4" s="304"/>
      <c r="E4" s="304"/>
      <c r="F4" s="304"/>
      <c r="G4" s="306"/>
      <c r="H4" s="307"/>
    </row>
    <row r="5" spans="1:8" ht="22.5" customHeight="1">
      <c r="A5" s="304" t="s">
        <v>65</v>
      </c>
      <c r="B5" s="304" t="s">
        <v>66</v>
      </c>
      <c r="C5" s="304" t="s">
        <v>67</v>
      </c>
      <c r="D5" s="308" t="s">
        <v>66</v>
      </c>
      <c r="E5" s="304" t="s">
        <v>188</v>
      </c>
      <c r="F5" s="304" t="s">
        <v>66</v>
      </c>
      <c r="G5" s="304" t="s">
        <v>69</v>
      </c>
      <c r="H5" s="304" t="s">
        <v>66</v>
      </c>
    </row>
    <row r="6" spans="1:8" ht="22.5" customHeight="1">
      <c r="A6" s="336" t="s">
        <v>189</v>
      </c>
      <c r="B6" s="312">
        <v>11737.41</v>
      </c>
      <c r="C6" s="336" t="s">
        <v>189</v>
      </c>
      <c r="D6" s="312">
        <f>SUM(D7:D34)</f>
        <v>11737.41</v>
      </c>
      <c r="E6" s="316" t="s">
        <v>189</v>
      </c>
      <c r="F6" s="312">
        <f>SUM(F7,F12,F23,F24,F25)</f>
        <v>11737.41</v>
      </c>
      <c r="G6" s="316" t="s">
        <v>70</v>
      </c>
      <c r="H6" s="268">
        <v>11737.41</v>
      </c>
    </row>
    <row r="7" spans="1:8" ht="22.5" customHeight="1">
      <c r="A7" s="309" t="s">
        <v>190</v>
      </c>
      <c r="B7" s="312">
        <v>11737.41</v>
      </c>
      <c r="C7" s="314" t="s">
        <v>72</v>
      </c>
      <c r="D7" s="312"/>
      <c r="E7" s="316" t="s">
        <v>73</v>
      </c>
      <c r="F7" s="312">
        <f ca="1">SUM(F8:F8:F11)</f>
        <v>8998.35</v>
      </c>
      <c r="G7" s="314" t="s">
        <v>74</v>
      </c>
      <c r="H7" s="268">
        <v>757.93</v>
      </c>
    </row>
    <row r="8" spans="1:8" ht="22.5" customHeight="1">
      <c r="A8" s="337" t="s">
        <v>191</v>
      </c>
      <c r="B8" s="312">
        <v>2739.06</v>
      </c>
      <c r="C8" s="314" t="s">
        <v>76</v>
      </c>
      <c r="D8" s="312"/>
      <c r="E8" s="316" t="s">
        <v>77</v>
      </c>
      <c r="F8" s="312">
        <v>8183.34</v>
      </c>
      <c r="G8" s="314" t="s">
        <v>78</v>
      </c>
      <c r="H8" s="240">
        <v>565.09</v>
      </c>
    </row>
    <row r="9" spans="1:8" ht="22.5" customHeight="1">
      <c r="A9" s="309" t="s">
        <v>192</v>
      </c>
      <c r="B9" s="312"/>
      <c r="C9" s="314" t="s">
        <v>80</v>
      </c>
      <c r="D9" s="312"/>
      <c r="E9" s="316" t="s">
        <v>81</v>
      </c>
      <c r="F9" s="312">
        <v>557.17</v>
      </c>
      <c r="G9" s="314" t="s">
        <v>82</v>
      </c>
      <c r="H9" s="268"/>
    </row>
    <row r="10" spans="1:8" ht="22.5" customHeight="1">
      <c r="A10" s="309" t="s">
        <v>193</v>
      </c>
      <c r="B10" s="312"/>
      <c r="C10" s="314" t="s">
        <v>84</v>
      </c>
      <c r="D10" s="312"/>
      <c r="E10" s="316" t="s">
        <v>85</v>
      </c>
      <c r="F10" s="312">
        <v>257.84</v>
      </c>
      <c r="G10" s="314" t="s">
        <v>86</v>
      </c>
      <c r="H10" s="268"/>
    </row>
    <row r="11" spans="1:8" ht="22.5" customHeight="1">
      <c r="A11" s="309"/>
      <c r="B11" s="312"/>
      <c r="C11" s="314" t="s">
        <v>88</v>
      </c>
      <c r="D11" s="312"/>
      <c r="E11" s="316" t="s">
        <v>89</v>
      </c>
      <c r="F11" s="312"/>
      <c r="G11" s="314" t="s">
        <v>90</v>
      </c>
      <c r="H11" s="268">
        <v>10156.55</v>
      </c>
    </row>
    <row r="12" spans="1:8" ht="22.5" customHeight="1">
      <c r="A12" s="309"/>
      <c r="B12" s="312"/>
      <c r="C12" s="314" t="s">
        <v>92</v>
      </c>
      <c r="D12" s="312"/>
      <c r="E12" s="316" t="s">
        <v>93</v>
      </c>
      <c r="F12" s="312">
        <v>2739.06</v>
      </c>
      <c r="G12" s="314" t="s">
        <v>94</v>
      </c>
      <c r="H12" s="268"/>
    </row>
    <row r="13" spans="1:8" ht="22.5" customHeight="1">
      <c r="A13" s="240"/>
      <c r="B13" s="240"/>
      <c r="C13" s="314" t="s">
        <v>96</v>
      </c>
      <c r="D13" s="312"/>
      <c r="E13" s="338" t="s">
        <v>77</v>
      </c>
      <c r="F13" s="312"/>
      <c r="G13" s="314" t="s">
        <v>97</v>
      </c>
      <c r="H13" s="268"/>
    </row>
    <row r="14" spans="1:8" ht="22.5" customHeight="1">
      <c r="A14" s="309"/>
      <c r="B14" s="312"/>
      <c r="C14" s="314" t="s">
        <v>99</v>
      </c>
      <c r="D14" s="312"/>
      <c r="E14" s="338" t="s">
        <v>81</v>
      </c>
      <c r="F14" s="312">
        <v>2739.06</v>
      </c>
      <c r="G14" s="314" t="s">
        <v>100</v>
      </c>
      <c r="H14" s="268"/>
    </row>
    <row r="15" spans="1:8" ht="22.5" customHeight="1">
      <c r="A15" s="339"/>
      <c r="B15" s="312"/>
      <c r="C15" s="314" t="s">
        <v>102</v>
      </c>
      <c r="D15" s="312"/>
      <c r="E15" s="338" t="s">
        <v>103</v>
      </c>
      <c r="F15" s="312"/>
      <c r="G15" s="314" t="s">
        <v>104</v>
      </c>
      <c r="H15" s="268">
        <v>257.84</v>
      </c>
    </row>
    <row r="16" spans="1:8" ht="22.5" customHeight="1">
      <c r="A16" s="339"/>
      <c r="B16" s="312"/>
      <c r="C16" s="314" t="s">
        <v>106</v>
      </c>
      <c r="D16" s="312"/>
      <c r="E16" s="338" t="s">
        <v>107</v>
      </c>
      <c r="F16" s="312"/>
      <c r="G16" s="314" t="s">
        <v>108</v>
      </c>
      <c r="H16" s="268"/>
    </row>
    <row r="17" spans="1:8" ht="22.5" customHeight="1">
      <c r="A17" s="339"/>
      <c r="B17" s="312"/>
      <c r="C17" s="314" t="s">
        <v>110</v>
      </c>
      <c r="D17" s="312"/>
      <c r="E17" s="338" t="s">
        <v>111</v>
      </c>
      <c r="F17" s="312"/>
      <c r="G17" s="314" t="s">
        <v>112</v>
      </c>
      <c r="H17" s="268"/>
    </row>
    <row r="18" spans="1:8" ht="22.5" customHeight="1">
      <c r="A18" s="339"/>
      <c r="B18" s="310"/>
      <c r="C18" s="314" t="s">
        <v>113</v>
      </c>
      <c r="D18" s="312"/>
      <c r="E18" s="338" t="s">
        <v>114</v>
      </c>
      <c r="F18" s="312"/>
      <c r="G18" s="314" t="s">
        <v>115</v>
      </c>
      <c r="H18" s="268"/>
    </row>
    <row r="19" spans="1:8" ht="22.5" customHeight="1">
      <c r="A19" s="317"/>
      <c r="B19" s="319"/>
      <c r="C19" s="314" t="s">
        <v>116</v>
      </c>
      <c r="D19" s="312">
        <v>11737.41</v>
      </c>
      <c r="E19" s="338" t="s">
        <v>117</v>
      </c>
      <c r="F19" s="312"/>
      <c r="G19" s="314" t="s">
        <v>118</v>
      </c>
      <c r="H19" s="268"/>
    </row>
    <row r="20" spans="1:8" ht="22.5" customHeight="1">
      <c r="A20" s="317"/>
      <c r="B20" s="310"/>
      <c r="C20" s="314" t="s">
        <v>119</v>
      </c>
      <c r="D20" s="312"/>
      <c r="E20" s="338" t="s">
        <v>120</v>
      </c>
      <c r="F20" s="312"/>
      <c r="G20" s="314" t="s">
        <v>121</v>
      </c>
      <c r="H20" s="268"/>
    </row>
    <row r="21" spans="1:8" ht="22.5" customHeight="1">
      <c r="A21" s="318"/>
      <c r="B21" s="310"/>
      <c r="C21" s="314" t="s">
        <v>122</v>
      </c>
      <c r="D21" s="312"/>
      <c r="E21" s="338" t="s">
        <v>123</v>
      </c>
      <c r="F21" s="312"/>
      <c r="G21" s="314" t="s">
        <v>124</v>
      </c>
      <c r="H21" s="268"/>
    </row>
    <row r="22" spans="1:8" ht="22.5" customHeight="1">
      <c r="A22" s="320"/>
      <c r="B22" s="310"/>
      <c r="C22" s="314" t="s">
        <v>125</v>
      </c>
      <c r="D22" s="312"/>
      <c r="E22" s="340" t="s">
        <v>126</v>
      </c>
      <c r="F22" s="312"/>
      <c r="G22" s="314"/>
      <c r="H22" s="268"/>
    </row>
    <row r="23" spans="1:8" ht="22.5" customHeight="1">
      <c r="A23" s="341"/>
      <c r="B23" s="310"/>
      <c r="C23" s="314" t="s">
        <v>127</v>
      </c>
      <c r="D23" s="312"/>
      <c r="E23" s="321" t="s">
        <v>128</v>
      </c>
      <c r="F23" s="312"/>
      <c r="G23" s="314"/>
      <c r="H23" s="268"/>
    </row>
    <row r="24" spans="1:8" ht="22.5" customHeight="1">
      <c r="A24" s="341"/>
      <c r="B24" s="310"/>
      <c r="C24" s="314" t="s">
        <v>129</v>
      </c>
      <c r="D24" s="312"/>
      <c r="E24" s="321" t="s">
        <v>130</v>
      </c>
      <c r="F24" s="312"/>
      <c r="G24" s="268"/>
      <c r="H24" s="268"/>
    </row>
    <row r="25" spans="1:8" ht="22.5" customHeight="1">
      <c r="A25" s="341"/>
      <c r="B25" s="310"/>
      <c r="C25" s="314" t="s">
        <v>131</v>
      </c>
      <c r="D25" s="312"/>
      <c r="E25" s="321" t="s">
        <v>132</v>
      </c>
      <c r="F25" s="312"/>
      <c r="G25" s="240"/>
      <c r="H25" s="268"/>
    </row>
    <row r="26" spans="1:8" ht="22.5" customHeight="1">
      <c r="A26" s="341"/>
      <c r="B26" s="310"/>
      <c r="C26" s="314" t="s">
        <v>133</v>
      </c>
      <c r="D26" s="312"/>
      <c r="E26" s="316"/>
      <c r="F26" s="312"/>
      <c r="G26" s="240"/>
      <c r="H26" s="240"/>
    </row>
    <row r="27" spans="1:8" ht="22.5" customHeight="1">
      <c r="A27" s="320"/>
      <c r="B27" s="319"/>
      <c r="C27" s="314" t="s">
        <v>134</v>
      </c>
      <c r="D27" s="312"/>
      <c r="E27" s="316"/>
      <c r="F27" s="312"/>
      <c r="G27" s="240"/>
      <c r="H27" s="240"/>
    </row>
    <row r="28" spans="1:8" ht="22.5" customHeight="1">
      <c r="A28" s="341"/>
      <c r="B28" s="310"/>
      <c r="C28" s="314" t="s">
        <v>135</v>
      </c>
      <c r="D28" s="312"/>
      <c r="E28" s="316"/>
      <c r="F28" s="312"/>
      <c r="G28" s="240"/>
      <c r="H28" s="240"/>
    </row>
    <row r="29" spans="1:8" ht="22.5" customHeight="1">
      <c r="A29" s="320"/>
      <c r="B29" s="319"/>
      <c r="C29" s="314" t="s">
        <v>136</v>
      </c>
      <c r="D29" s="312"/>
      <c r="E29" s="316"/>
      <c r="F29" s="312"/>
      <c r="G29" s="240"/>
      <c r="H29" s="240"/>
    </row>
    <row r="30" spans="1:8" ht="22.5" customHeight="1">
      <c r="A30" s="320"/>
      <c r="B30" s="310"/>
      <c r="C30" s="314" t="s">
        <v>137</v>
      </c>
      <c r="D30" s="312"/>
      <c r="E30" s="316"/>
      <c r="F30" s="312"/>
      <c r="G30" s="240"/>
      <c r="H30" s="268"/>
    </row>
    <row r="31" spans="1:8" ht="22.5" customHeight="1">
      <c r="A31" s="320"/>
      <c r="B31" s="310"/>
      <c r="C31" s="314" t="s">
        <v>138</v>
      </c>
      <c r="D31" s="312"/>
      <c r="E31" s="316"/>
      <c r="F31" s="312"/>
      <c r="G31" s="240"/>
      <c r="H31" s="268"/>
    </row>
    <row r="32" spans="1:8" ht="22.5" customHeight="1">
      <c r="A32" s="320"/>
      <c r="B32" s="310"/>
      <c r="C32" s="314" t="s">
        <v>139</v>
      </c>
      <c r="D32" s="312"/>
      <c r="E32" s="316"/>
      <c r="F32" s="312"/>
      <c r="G32" s="240"/>
      <c r="H32" s="268"/>
    </row>
    <row r="33" spans="1:8" ht="22.5" customHeight="1">
      <c r="A33" s="320"/>
      <c r="B33" s="310"/>
      <c r="C33" s="314" t="s">
        <v>140</v>
      </c>
      <c r="D33" s="312"/>
      <c r="E33" s="316"/>
      <c r="F33" s="312"/>
      <c r="G33" s="240"/>
      <c r="H33" s="240"/>
    </row>
    <row r="34" spans="1:8" ht="22.5" customHeight="1">
      <c r="A34" s="318"/>
      <c r="B34" s="310"/>
      <c r="C34" s="314" t="s">
        <v>141</v>
      </c>
      <c r="D34" s="312"/>
      <c r="E34" s="316"/>
      <c r="F34" s="312"/>
      <c r="G34" s="240"/>
      <c r="H34" s="268"/>
    </row>
    <row r="35" spans="1:8" ht="22.5" customHeight="1">
      <c r="A35" s="320"/>
      <c r="B35" s="310"/>
      <c r="C35" s="311"/>
      <c r="D35" s="322"/>
      <c r="E35" s="309"/>
      <c r="F35" s="323"/>
      <c r="G35" s="268"/>
      <c r="H35" s="268"/>
    </row>
    <row r="36" spans="1:8" ht="18" customHeight="1">
      <c r="A36" s="308" t="s">
        <v>142</v>
      </c>
      <c r="B36" s="319">
        <f aca="true" t="shared" si="0" ref="B36:F36">SUM(B6)</f>
        <v>11737.41</v>
      </c>
      <c r="C36" s="308" t="s">
        <v>143</v>
      </c>
      <c r="D36" s="322">
        <f t="shared" si="0"/>
        <v>11737.41</v>
      </c>
      <c r="E36" s="308" t="s">
        <v>143</v>
      </c>
      <c r="F36" s="323">
        <f t="shared" si="0"/>
        <v>11737.41</v>
      </c>
      <c r="G36" s="308" t="s">
        <v>143</v>
      </c>
      <c r="H36" s="268">
        <v>11737.41</v>
      </c>
    </row>
    <row r="37" spans="1:8" ht="18" customHeight="1">
      <c r="A37" s="314" t="s">
        <v>148</v>
      </c>
      <c r="B37" s="310"/>
      <c r="C37" s="339" t="s">
        <v>145</v>
      </c>
      <c r="D37" s="322">
        <f>SUM(B41)-SUM(D36)</f>
        <v>0</v>
      </c>
      <c r="E37" s="339" t="s">
        <v>145</v>
      </c>
      <c r="F37" s="323">
        <f>D37</f>
        <v>0</v>
      </c>
      <c r="G37" s="339" t="s">
        <v>145</v>
      </c>
      <c r="H37" s="268"/>
    </row>
    <row r="38" spans="1:8" ht="18" customHeight="1">
      <c r="A38" s="314" t="s">
        <v>149</v>
      </c>
      <c r="B38" s="310"/>
      <c r="C38" s="317"/>
      <c r="D38" s="312"/>
      <c r="E38" s="317"/>
      <c r="F38" s="312"/>
      <c r="G38" s="317"/>
      <c r="H38" s="268"/>
    </row>
    <row r="39" spans="1:8" ht="22.5" customHeight="1">
      <c r="A39" s="314" t="s">
        <v>194</v>
      </c>
      <c r="B39" s="310"/>
      <c r="C39" s="342"/>
      <c r="D39" s="343"/>
      <c r="E39" s="320"/>
      <c r="F39" s="322"/>
      <c r="G39" s="320"/>
      <c r="H39" s="268"/>
    </row>
    <row r="40" spans="1:8" ht="21" customHeight="1">
      <c r="A40" s="320"/>
      <c r="B40" s="310"/>
      <c r="C40" s="318"/>
      <c r="D40" s="343"/>
      <c r="E40" s="318"/>
      <c r="F40" s="343"/>
      <c r="G40" s="318"/>
      <c r="H40" s="268"/>
    </row>
    <row r="41" spans="1:8" ht="18" customHeight="1">
      <c r="A41" s="304" t="s">
        <v>151</v>
      </c>
      <c r="B41" s="319">
        <f aca="true" t="shared" si="1" ref="B41:F41">SUM(B36,B37)</f>
        <v>11737.41</v>
      </c>
      <c r="C41" s="344" t="s">
        <v>152</v>
      </c>
      <c r="D41" s="343">
        <f t="shared" si="1"/>
        <v>11737.41</v>
      </c>
      <c r="E41" s="304" t="s">
        <v>152</v>
      </c>
      <c r="F41" s="312">
        <f t="shared" si="1"/>
        <v>11737.41</v>
      </c>
      <c r="G41" s="304" t="s">
        <v>152</v>
      </c>
      <c r="H41" s="268">
        <v>11737.41</v>
      </c>
    </row>
    <row r="42" spans="4:8" ht="12.75" customHeight="1">
      <c r="D42" s="5"/>
      <c r="F42" s="5"/>
      <c r="G42" s="345"/>
      <c r="H42" s="278"/>
    </row>
    <row r="43" spans="4:8" ht="12.75" customHeight="1">
      <c r="D43" s="5"/>
      <c r="F43" s="5"/>
      <c r="G43" s="346"/>
      <c r="H43" s="278"/>
    </row>
    <row r="44" spans="4:8" ht="12.75" customHeight="1">
      <c r="D44" s="5"/>
      <c r="F44" s="5"/>
      <c r="G44" s="345"/>
      <c r="H44" s="278"/>
    </row>
    <row r="45" spans="4:8" ht="12.75" customHeight="1">
      <c r="D45" s="5"/>
      <c r="F45" s="5"/>
      <c r="G45" s="347"/>
      <c r="H45" s="278"/>
    </row>
    <row r="46" spans="4:6" ht="12.75" customHeight="1">
      <c r="D46" s="5"/>
      <c r="F46" s="5"/>
    </row>
    <row r="47" spans="4:6" ht="12.75" customHeight="1">
      <c r="D47" s="5"/>
      <c r="F47" s="5"/>
    </row>
    <row r="48" spans="4:6" ht="12.75" customHeight="1">
      <c r="D48" s="5"/>
      <c r="F48" s="5"/>
    </row>
    <row r="49" spans="4:6" ht="12.75" customHeight="1">
      <c r="D49" s="5"/>
      <c r="F49" s="5"/>
    </row>
    <row r="50" spans="4:6" ht="12.75" customHeight="1">
      <c r="D50" s="5"/>
      <c r="F50" s="5"/>
    </row>
    <row r="51" spans="4:6" ht="12.75" customHeight="1">
      <c r="D51" s="5"/>
      <c r="F51" s="5"/>
    </row>
    <row r="52" spans="4:6" ht="12.75" customHeight="1">
      <c r="D52" s="5"/>
      <c r="F52" s="5"/>
    </row>
    <row r="53" spans="4:6" ht="12.75" customHeight="1">
      <c r="D53" s="5"/>
      <c r="F53" s="5"/>
    </row>
    <row r="54" spans="4:6" ht="12.75" customHeight="1">
      <c r="D54" s="5"/>
      <c r="F54" s="5"/>
    </row>
    <row r="55" ht="12.75" customHeight="1">
      <c r="F55" s="5"/>
    </row>
    <row r="56" ht="12.75" customHeight="1">
      <c r="F56" s="5"/>
    </row>
    <row r="57" ht="12.75" customHeight="1">
      <c r="F57" s="5"/>
    </row>
    <row r="58" ht="12.75" customHeight="1">
      <c r="F58" s="5"/>
    </row>
    <row r="59" ht="12.75" customHeight="1">
      <c r="F59" s="5"/>
    </row>
    <row r="60" ht="12.75" customHeight="1">
      <c r="F60" s="5"/>
    </row>
  </sheetData>
  <sheetProtection/>
  <mergeCells count="3">
    <mergeCell ref="A3:B3"/>
    <mergeCell ref="A4:B4"/>
    <mergeCell ref="C4:F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1"/>
  <sheetViews>
    <sheetView showGridLines="0" showZeros="0" workbookViewId="0" topLeftCell="A1">
      <selection activeCell="A7" sqref="A7:E8"/>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222" t="s">
        <v>21</v>
      </c>
    </row>
    <row r="2" spans="1:7" ht="28.5" customHeight="1">
      <c r="A2" s="260" t="s">
        <v>22</v>
      </c>
      <c r="B2" s="260"/>
      <c r="C2" s="260"/>
      <c r="D2" s="260"/>
      <c r="E2" s="260"/>
      <c r="F2" s="260"/>
      <c r="G2" s="260"/>
    </row>
    <row r="3" ht="22.5" customHeight="1">
      <c r="G3" s="270" t="s">
        <v>62</v>
      </c>
    </row>
    <row r="4" spans="1:7" ht="22.5" customHeight="1">
      <c r="A4" s="264" t="s">
        <v>195</v>
      </c>
      <c r="B4" s="264" t="s">
        <v>196</v>
      </c>
      <c r="C4" s="264" t="s">
        <v>157</v>
      </c>
      <c r="D4" s="264" t="s">
        <v>197</v>
      </c>
      <c r="E4" s="264" t="s">
        <v>198</v>
      </c>
      <c r="F4" s="264" t="s">
        <v>199</v>
      </c>
      <c r="G4" s="264" t="s">
        <v>200</v>
      </c>
    </row>
    <row r="5" spans="1:7" ht="15.75" customHeight="1">
      <c r="A5" s="266" t="s">
        <v>168</v>
      </c>
      <c r="B5" s="266" t="s">
        <v>168</v>
      </c>
      <c r="C5" s="266">
        <v>1</v>
      </c>
      <c r="D5" s="266">
        <v>2</v>
      </c>
      <c r="E5" s="266">
        <v>3</v>
      </c>
      <c r="F5" s="266">
        <v>4</v>
      </c>
      <c r="G5" s="266" t="s">
        <v>168</v>
      </c>
    </row>
    <row r="6" spans="1:7" ht="12.75" customHeight="1">
      <c r="A6" s="240">
        <v>2010799</v>
      </c>
      <c r="B6" s="240" t="s">
        <v>201</v>
      </c>
      <c r="C6" s="240">
        <v>495.99</v>
      </c>
      <c r="D6" s="240"/>
      <c r="E6" s="240"/>
      <c r="F6" s="240">
        <v>495.99</v>
      </c>
      <c r="G6" s="240"/>
    </row>
    <row r="7" spans="1:7" ht="12.75" customHeight="1">
      <c r="A7" s="318">
        <v>2130201</v>
      </c>
      <c r="B7" s="318" t="s">
        <v>202</v>
      </c>
      <c r="C7" s="240">
        <v>248.06</v>
      </c>
      <c r="D7" s="240">
        <v>190.59</v>
      </c>
      <c r="E7" s="240">
        <v>57.47</v>
      </c>
      <c r="F7" s="240"/>
      <c r="G7" s="240"/>
    </row>
    <row r="8" spans="1:7" ht="12.75" customHeight="1">
      <c r="A8" s="318">
        <v>2130204</v>
      </c>
      <c r="B8" s="318" t="s">
        <v>203</v>
      </c>
      <c r="C8" s="240">
        <v>9055.36</v>
      </c>
      <c r="D8" s="240">
        <v>8250.59</v>
      </c>
      <c r="E8" s="240">
        <v>499.7</v>
      </c>
      <c r="F8" s="240">
        <v>305.07</v>
      </c>
      <c r="G8" s="240"/>
    </row>
    <row r="9" spans="1:7" ht="12.75" customHeight="1">
      <c r="A9" s="240">
        <v>2130234</v>
      </c>
      <c r="B9" s="240" t="s">
        <v>204</v>
      </c>
      <c r="C9" s="240">
        <v>30</v>
      </c>
      <c r="D9" s="240"/>
      <c r="E9" s="240"/>
      <c r="F9" s="240">
        <v>30</v>
      </c>
      <c r="G9" s="240"/>
    </row>
    <row r="10" spans="1:7" ht="12.75" customHeight="1">
      <c r="A10" s="240">
        <v>2130299</v>
      </c>
      <c r="B10" s="240" t="s">
        <v>205</v>
      </c>
      <c r="C10" s="240">
        <v>1908</v>
      </c>
      <c r="D10" s="240"/>
      <c r="E10" s="240"/>
      <c r="F10" s="240">
        <v>1908</v>
      </c>
      <c r="G10" s="240"/>
    </row>
    <row r="11" spans="1:3" ht="12.75" customHeight="1">
      <c r="A11" s="222"/>
      <c r="C11" s="222"/>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38"/>
  <sheetViews>
    <sheetView showGridLines="0" showZeros="0" workbookViewId="0" topLeftCell="A1">
      <selection activeCell="F36" sqref="F36:F38"/>
    </sheetView>
  </sheetViews>
  <sheetFormatPr defaultColWidth="9.16015625" defaultRowHeight="12.75" customHeight="1"/>
  <cols>
    <col min="1" max="1" width="19" style="0" customWidth="1"/>
    <col min="2" max="4" width="31.66015625" style="0" customWidth="1"/>
    <col min="5" max="7" width="21.33203125" style="0" customWidth="1"/>
    <col min="8" max="8" width="17.66015625" style="0" customWidth="1"/>
    <col min="9" max="9" width="21.33203125" style="0" customWidth="1"/>
  </cols>
  <sheetData>
    <row r="1" ht="30" customHeight="1">
      <c r="A1" s="222" t="s">
        <v>24</v>
      </c>
    </row>
    <row r="2" spans="1:9" ht="28.5" customHeight="1">
      <c r="A2" s="260" t="s">
        <v>25</v>
      </c>
      <c r="B2" s="260"/>
      <c r="C2" s="260"/>
      <c r="D2" s="260"/>
      <c r="E2" s="260"/>
      <c r="F2" s="260"/>
      <c r="G2" s="260"/>
      <c r="H2" s="260"/>
      <c r="I2" s="260"/>
    </row>
    <row r="3" ht="22.5" customHeight="1">
      <c r="I3" s="270" t="s">
        <v>62</v>
      </c>
    </row>
    <row r="4" spans="1:9" ht="22.5" customHeight="1">
      <c r="A4" s="264" t="s">
        <v>206</v>
      </c>
      <c r="B4" s="264" t="s">
        <v>207</v>
      </c>
      <c r="C4" s="264" t="s">
        <v>208</v>
      </c>
      <c r="D4" s="264" t="s">
        <v>209</v>
      </c>
      <c r="E4" s="264" t="s">
        <v>157</v>
      </c>
      <c r="F4" s="264" t="s">
        <v>197</v>
      </c>
      <c r="G4" s="264" t="s">
        <v>198</v>
      </c>
      <c r="H4" s="264" t="s">
        <v>199</v>
      </c>
      <c r="I4" s="264" t="s">
        <v>200</v>
      </c>
    </row>
    <row r="5" spans="1:9" ht="15.75" customHeight="1">
      <c r="A5" s="266" t="s">
        <v>168</v>
      </c>
      <c r="B5" s="266" t="s">
        <v>168</v>
      </c>
      <c r="C5" s="266"/>
      <c r="D5" s="266"/>
      <c r="E5" s="266">
        <v>1</v>
      </c>
      <c r="F5" s="266">
        <v>2</v>
      </c>
      <c r="G5" s="266">
        <v>3</v>
      </c>
      <c r="H5" s="266">
        <v>4</v>
      </c>
      <c r="I5" s="266" t="s">
        <v>168</v>
      </c>
    </row>
    <row r="6" spans="1:9" ht="12.75" customHeight="1">
      <c r="A6" s="324">
        <v>301</v>
      </c>
      <c r="B6" s="324" t="s">
        <v>210</v>
      </c>
      <c r="C6" s="284">
        <v>501</v>
      </c>
      <c r="D6" s="284" t="s">
        <v>210</v>
      </c>
      <c r="E6" s="325">
        <v>8183.34</v>
      </c>
      <c r="F6" s="325">
        <v>8183.34</v>
      </c>
      <c r="G6" s="324"/>
      <c r="H6" s="284"/>
      <c r="I6" s="284"/>
    </row>
    <row r="7" spans="1:9" ht="12.75" customHeight="1">
      <c r="A7" s="318">
        <v>30101</v>
      </c>
      <c r="B7" s="318" t="s">
        <v>211</v>
      </c>
      <c r="C7" s="240">
        <v>501</v>
      </c>
      <c r="D7" s="240" t="s">
        <v>210</v>
      </c>
      <c r="E7" s="318">
        <v>2541.92</v>
      </c>
      <c r="F7" s="318">
        <v>2541.92</v>
      </c>
      <c r="G7" s="318"/>
      <c r="H7" s="268"/>
      <c r="I7" s="268"/>
    </row>
    <row r="8" spans="1:9" ht="12.75" customHeight="1">
      <c r="A8" s="318">
        <v>30102</v>
      </c>
      <c r="B8" s="318" t="s">
        <v>212</v>
      </c>
      <c r="C8" s="240">
        <v>501</v>
      </c>
      <c r="D8" s="240" t="s">
        <v>210</v>
      </c>
      <c r="E8" s="318">
        <v>488.56</v>
      </c>
      <c r="F8" s="318">
        <v>488.56</v>
      </c>
      <c r="G8" s="318"/>
      <c r="H8" s="268"/>
      <c r="I8" s="268"/>
    </row>
    <row r="9" spans="1:9" ht="12.75" customHeight="1">
      <c r="A9" s="318">
        <v>30103</v>
      </c>
      <c r="B9" s="318" t="s">
        <v>213</v>
      </c>
      <c r="C9" s="240">
        <v>501</v>
      </c>
      <c r="D9" s="240" t="s">
        <v>210</v>
      </c>
      <c r="E9" s="318">
        <v>17.42</v>
      </c>
      <c r="F9" s="318">
        <v>17.42</v>
      </c>
      <c r="G9" s="318"/>
      <c r="H9" s="268"/>
      <c r="I9" s="268"/>
    </row>
    <row r="10" spans="1:9" ht="12.75" customHeight="1">
      <c r="A10" s="318">
        <v>30107</v>
      </c>
      <c r="B10" s="318" t="s">
        <v>214</v>
      </c>
      <c r="C10" s="240">
        <v>501</v>
      </c>
      <c r="D10" s="240" t="s">
        <v>210</v>
      </c>
      <c r="E10" s="318">
        <v>2577.4</v>
      </c>
      <c r="F10" s="318">
        <v>2577.4</v>
      </c>
      <c r="G10" s="318"/>
      <c r="H10" s="268"/>
      <c r="I10" s="268"/>
    </row>
    <row r="11" spans="1:9" ht="12.75" customHeight="1">
      <c r="A11" s="318">
        <v>30108</v>
      </c>
      <c r="B11" s="318" t="s">
        <v>215</v>
      </c>
      <c r="C11" s="240">
        <v>501</v>
      </c>
      <c r="D11" s="240" t="s">
        <v>210</v>
      </c>
      <c r="E11" s="318">
        <v>979.55</v>
      </c>
      <c r="F11" s="318">
        <v>979.55</v>
      </c>
      <c r="G11" s="318"/>
      <c r="H11" s="268"/>
      <c r="I11" s="268"/>
    </row>
    <row r="12" spans="1:9" ht="12.75" customHeight="1">
      <c r="A12" s="326">
        <v>30109</v>
      </c>
      <c r="B12" s="318" t="s">
        <v>216</v>
      </c>
      <c r="C12" s="240">
        <v>501</v>
      </c>
      <c r="D12" s="240" t="s">
        <v>210</v>
      </c>
      <c r="E12" s="318">
        <v>391.11</v>
      </c>
      <c r="F12" s="318">
        <v>391.11</v>
      </c>
      <c r="G12" s="318"/>
      <c r="H12" s="268"/>
      <c r="I12" s="268"/>
    </row>
    <row r="13" spans="1:9" ht="12.75" customHeight="1">
      <c r="A13" s="318">
        <v>30110</v>
      </c>
      <c r="B13" s="318" t="s">
        <v>217</v>
      </c>
      <c r="C13" s="240">
        <v>501</v>
      </c>
      <c r="D13" s="240" t="s">
        <v>210</v>
      </c>
      <c r="E13" s="318">
        <v>298.45</v>
      </c>
      <c r="F13" s="318">
        <v>298.45</v>
      </c>
      <c r="G13" s="318"/>
      <c r="H13" s="268"/>
      <c r="I13" s="268"/>
    </row>
    <row r="14" spans="1:9" ht="12.75" customHeight="1">
      <c r="A14" s="327">
        <v>30111</v>
      </c>
      <c r="B14" s="318" t="s">
        <v>218</v>
      </c>
      <c r="C14" s="240">
        <v>501</v>
      </c>
      <c r="D14" s="240" t="s">
        <v>210</v>
      </c>
      <c r="E14" s="318">
        <v>157.2</v>
      </c>
      <c r="F14" s="318">
        <v>157.2</v>
      </c>
      <c r="G14" s="318"/>
      <c r="H14" s="268"/>
      <c r="I14" s="268"/>
    </row>
    <row r="15" spans="1:9" ht="12.75" customHeight="1">
      <c r="A15" s="318">
        <v>30112</v>
      </c>
      <c r="B15" s="328" t="s">
        <v>219</v>
      </c>
      <c r="C15" s="240">
        <v>501</v>
      </c>
      <c r="D15" s="240" t="s">
        <v>210</v>
      </c>
      <c r="E15" s="318">
        <v>92.29</v>
      </c>
      <c r="F15" s="318">
        <v>92.29</v>
      </c>
      <c r="G15" s="318"/>
      <c r="H15" s="268"/>
      <c r="I15" s="268"/>
    </row>
    <row r="16" spans="1:9" ht="12.75" customHeight="1">
      <c r="A16" s="318">
        <v>30113</v>
      </c>
      <c r="B16" s="328" t="s">
        <v>220</v>
      </c>
      <c r="C16" s="240">
        <v>501</v>
      </c>
      <c r="D16" s="240" t="s">
        <v>210</v>
      </c>
      <c r="E16" s="318">
        <v>632.71</v>
      </c>
      <c r="F16" s="318">
        <v>632.71</v>
      </c>
      <c r="G16" s="318"/>
      <c r="H16" s="268"/>
      <c r="I16" s="268"/>
    </row>
    <row r="17" spans="1:9" ht="12.75" customHeight="1">
      <c r="A17" s="318">
        <v>30199</v>
      </c>
      <c r="B17" s="328" t="s">
        <v>221</v>
      </c>
      <c r="C17" s="240">
        <v>501</v>
      </c>
      <c r="D17" s="240" t="s">
        <v>210</v>
      </c>
      <c r="E17" s="318">
        <v>6.73</v>
      </c>
      <c r="F17" s="318">
        <v>6.73</v>
      </c>
      <c r="G17" s="318"/>
      <c r="H17" s="268"/>
      <c r="I17" s="268"/>
    </row>
    <row r="18" spans="1:9" ht="12.75" customHeight="1">
      <c r="A18" s="324">
        <v>302</v>
      </c>
      <c r="B18" s="324" t="s">
        <v>222</v>
      </c>
      <c r="C18" s="284">
        <v>502</v>
      </c>
      <c r="D18" s="284" t="s">
        <v>223</v>
      </c>
      <c r="E18" s="325">
        <v>3296.23</v>
      </c>
      <c r="F18" s="329"/>
      <c r="G18" s="324">
        <v>557.17</v>
      </c>
      <c r="H18" s="284">
        <v>2739.06</v>
      </c>
      <c r="I18" s="284"/>
    </row>
    <row r="19" spans="1:9" ht="12.75" customHeight="1">
      <c r="A19" s="318">
        <v>30201</v>
      </c>
      <c r="B19" s="318" t="s">
        <v>224</v>
      </c>
      <c r="C19" s="268">
        <v>502</v>
      </c>
      <c r="D19" s="268" t="s">
        <v>223</v>
      </c>
      <c r="E19" s="318">
        <v>57.87</v>
      </c>
      <c r="F19" s="318"/>
      <c r="G19" s="318">
        <v>57.87</v>
      </c>
      <c r="H19" s="268"/>
      <c r="I19" s="268"/>
    </row>
    <row r="20" spans="1:9" ht="12.75" customHeight="1">
      <c r="A20" s="318">
        <v>30202</v>
      </c>
      <c r="B20" s="318" t="s">
        <v>225</v>
      </c>
      <c r="C20" s="268">
        <v>502</v>
      </c>
      <c r="D20" s="268" t="s">
        <v>223</v>
      </c>
      <c r="E20" s="318">
        <v>7</v>
      </c>
      <c r="F20" s="318"/>
      <c r="G20" s="318">
        <v>7</v>
      </c>
      <c r="H20" s="268"/>
      <c r="I20" s="268"/>
    </row>
    <row r="21" spans="1:9" ht="12.75" customHeight="1">
      <c r="A21" s="318">
        <v>30205</v>
      </c>
      <c r="B21" s="318" t="s">
        <v>226</v>
      </c>
      <c r="C21" s="268">
        <v>502</v>
      </c>
      <c r="D21" s="268" t="s">
        <v>223</v>
      </c>
      <c r="E21" s="318">
        <v>18.5</v>
      </c>
      <c r="F21" s="318"/>
      <c r="G21" s="318">
        <v>18.5</v>
      </c>
      <c r="H21" s="268"/>
      <c r="I21" s="268"/>
    </row>
    <row r="22" spans="1:9" ht="12.75" customHeight="1">
      <c r="A22" s="318">
        <v>30206</v>
      </c>
      <c r="B22" s="318" t="s">
        <v>227</v>
      </c>
      <c r="C22" s="268">
        <v>502</v>
      </c>
      <c r="D22" s="268" t="s">
        <v>223</v>
      </c>
      <c r="E22" s="318">
        <v>64</v>
      </c>
      <c r="F22" s="318"/>
      <c r="G22" s="318">
        <v>64</v>
      </c>
      <c r="H22" s="268"/>
      <c r="I22" s="268"/>
    </row>
    <row r="23" spans="1:9" ht="12.75" customHeight="1">
      <c r="A23" s="318">
        <v>30207</v>
      </c>
      <c r="B23" s="318" t="s">
        <v>228</v>
      </c>
      <c r="C23" s="268">
        <v>502</v>
      </c>
      <c r="D23" s="268" t="s">
        <v>223</v>
      </c>
      <c r="E23" s="318">
        <v>23.36</v>
      </c>
      <c r="F23" s="318"/>
      <c r="G23" s="318">
        <v>23.36</v>
      </c>
      <c r="H23" s="268"/>
      <c r="I23" s="268"/>
    </row>
    <row r="24" spans="1:9" ht="12.75" customHeight="1">
      <c r="A24" s="318">
        <v>30208</v>
      </c>
      <c r="B24" s="318" t="s">
        <v>229</v>
      </c>
      <c r="C24" s="268">
        <v>502</v>
      </c>
      <c r="D24" s="268" t="s">
        <v>223</v>
      </c>
      <c r="E24" s="318">
        <v>124.09</v>
      </c>
      <c r="F24" s="318"/>
      <c r="G24" s="318">
        <v>87.48</v>
      </c>
      <c r="H24" s="268">
        <v>36.61</v>
      </c>
      <c r="I24" s="268"/>
    </row>
    <row r="25" spans="1:9" ht="12.75" customHeight="1">
      <c r="A25" s="318">
        <v>30209</v>
      </c>
      <c r="B25" s="318" t="s">
        <v>230</v>
      </c>
      <c r="C25" s="268">
        <v>502</v>
      </c>
      <c r="D25" s="268" t="s">
        <v>223</v>
      </c>
      <c r="E25" s="318">
        <v>1</v>
      </c>
      <c r="F25" s="318"/>
      <c r="G25" s="318">
        <v>1</v>
      </c>
      <c r="H25" s="268"/>
      <c r="I25" s="268"/>
    </row>
    <row r="26" spans="1:9" ht="12.75" customHeight="1">
      <c r="A26" s="318">
        <v>30211</v>
      </c>
      <c r="B26" s="318" t="s">
        <v>231</v>
      </c>
      <c r="C26" s="268">
        <v>502</v>
      </c>
      <c r="D26" s="268" t="s">
        <v>223</v>
      </c>
      <c r="E26" s="318">
        <v>52</v>
      </c>
      <c r="F26" s="318"/>
      <c r="G26" s="318">
        <v>52</v>
      </c>
      <c r="H26" s="268"/>
      <c r="I26" s="268"/>
    </row>
    <row r="27" spans="1:9" ht="12.75" customHeight="1">
      <c r="A27" s="318">
        <v>30213</v>
      </c>
      <c r="B27" s="318" t="s">
        <v>232</v>
      </c>
      <c r="C27" s="268">
        <v>502</v>
      </c>
      <c r="D27" s="268" t="s">
        <v>223</v>
      </c>
      <c r="E27" s="318">
        <v>216.65</v>
      </c>
      <c r="F27" s="318"/>
      <c r="G27" s="318">
        <v>21.85</v>
      </c>
      <c r="H27" s="268">
        <v>194.8</v>
      </c>
      <c r="I27" s="268"/>
    </row>
    <row r="28" spans="1:9" ht="12.75" customHeight="1">
      <c r="A28" s="318">
        <v>30216</v>
      </c>
      <c r="B28" s="318" t="s">
        <v>233</v>
      </c>
      <c r="C28" s="268">
        <v>502</v>
      </c>
      <c r="D28" s="268" t="s">
        <v>223</v>
      </c>
      <c r="E28" s="318">
        <v>7.8</v>
      </c>
      <c r="F28" s="318"/>
      <c r="G28" s="318">
        <v>7.8</v>
      </c>
      <c r="H28" s="268"/>
      <c r="I28" s="268"/>
    </row>
    <row r="29" spans="1:9" ht="12.75" customHeight="1">
      <c r="A29" s="318">
        <v>30226</v>
      </c>
      <c r="B29" s="318" t="s">
        <v>234</v>
      </c>
      <c r="C29" s="268">
        <v>502</v>
      </c>
      <c r="D29" s="268" t="s">
        <v>223</v>
      </c>
      <c r="E29" s="318">
        <v>22</v>
      </c>
      <c r="F29" s="318"/>
      <c r="G29" s="318">
        <v>22</v>
      </c>
      <c r="H29" s="268"/>
      <c r="I29" s="268"/>
    </row>
    <row r="30" spans="1:9" ht="12.75" customHeight="1">
      <c r="A30" s="318">
        <v>30227</v>
      </c>
      <c r="B30" s="318" t="s">
        <v>235</v>
      </c>
      <c r="C30" s="268">
        <v>502</v>
      </c>
      <c r="D30" s="268" t="s">
        <v>223</v>
      </c>
      <c r="E30" s="318">
        <v>8.5</v>
      </c>
      <c r="F30" s="318"/>
      <c r="G30" s="318"/>
      <c r="H30" s="268">
        <v>8.5</v>
      </c>
      <c r="I30" s="268"/>
    </row>
    <row r="31" spans="1:9" ht="12.75" customHeight="1">
      <c r="A31" s="318">
        <v>30228</v>
      </c>
      <c r="B31" s="318" t="s">
        <v>236</v>
      </c>
      <c r="C31" s="268">
        <v>502</v>
      </c>
      <c r="D31" s="268" t="s">
        <v>223</v>
      </c>
      <c r="E31" s="318">
        <v>29.48</v>
      </c>
      <c r="F31" s="318"/>
      <c r="G31" s="318">
        <v>29.48</v>
      </c>
      <c r="H31" s="268"/>
      <c r="I31" s="268"/>
    </row>
    <row r="32" spans="1:9" ht="12.75" customHeight="1">
      <c r="A32" s="318">
        <v>30231</v>
      </c>
      <c r="B32" s="318" t="s">
        <v>237</v>
      </c>
      <c r="C32" s="268">
        <v>502</v>
      </c>
      <c r="D32" s="268" t="s">
        <v>223</v>
      </c>
      <c r="E32" s="318">
        <v>50.5</v>
      </c>
      <c r="F32" s="318"/>
      <c r="G32" s="318">
        <v>50.5</v>
      </c>
      <c r="H32" s="268"/>
      <c r="I32" s="268"/>
    </row>
    <row r="33" spans="1:9" ht="12.75" customHeight="1">
      <c r="A33" s="330">
        <v>30239</v>
      </c>
      <c r="B33" s="330" t="s">
        <v>238</v>
      </c>
      <c r="C33" s="268">
        <v>502</v>
      </c>
      <c r="D33" s="268" t="s">
        <v>223</v>
      </c>
      <c r="E33" s="331">
        <v>37.06</v>
      </c>
      <c r="F33" s="331"/>
      <c r="G33" s="331">
        <v>37.06</v>
      </c>
      <c r="H33" s="268"/>
      <c r="I33" s="268"/>
    </row>
    <row r="34" spans="1:9" s="5" customFormat="1" ht="12.75" customHeight="1">
      <c r="A34" s="330">
        <v>30299</v>
      </c>
      <c r="B34" s="330" t="s">
        <v>239</v>
      </c>
      <c r="C34" s="240">
        <v>502</v>
      </c>
      <c r="D34" s="240" t="s">
        <v>223</v>
      </c>
      <c r="E34" s="330">
        <v>2576.42</v>
      </c>
      <c r="F34" s="330"/>
      <c r="G34" s="330">
        <v>77.27</v>
      </c>
      <c r="H34" s="240">
        <v>2499.15</v>
      </c>
      <c r="I34" s="237"/>
    </row>
    <row r="35" spans="1:9" ht="12.75" customHeight="1">
      <c r="A35" s="332">
        <v>303</v>
      </c>
      <c r="B35" s="332" t="s">
        <v>240</v>
      </c>
      <c r="C35" s="284">
        <v>509</v>
      </c>
      <c r="D35" s="284" t="s">
        <v>240</v>
      </c>
      <c r="E35" s="333">
        <v>257.84</v>
      </c>
      <c r="F35" s="333">
        <v>257.84</v>
      </c>
      <c r="G35" s="332"/>
      <c r="H35" s="284"/>
      <c r="I35" s="284"/>
    </row>
    <row r="36" spans="1:9" s="5" customFormat="1" ht="12.75" customHeight="1">
      <c r="A36" s="330">
        <v>30304</v>
      </c>
      <c r="B36" s="330" t="s">
        <v>241</v>
      </c>
      <c r="C36" s="240">
        <v>509</v>
      </c>
      <c r="D36" s="240" t="s">
        <v>240</v>
      </c>
      <c r="E36" s="334">
        <v>1.97</v>
      </c>
      <c r="F36" s="334">
        <v>1.97</v>
      </c>
      <c r="G36" s="330"/>
      <c r="H36" s="240"/>
      <c r="I36" s="237"/>
    </row>
    <row r="37" spans="1:9" s="5" customFormat="1" ht="12.75" customHeight="1">
      <c r="A37" s="335">
        <v>30305</v>
      </c>
      <c r="B37" s="330" t="s">
        <v>242</v>
      </c>
      <c r="C37" s="237">
        <v>509</v>
      </c>
      <c r="D37" s="237" t="s">
        <v>240</v>
      </c>
      <c r="E37" s="335">
        <v>40.69</v>
      </c>
      <c r="F37" s="335">
        <v>40.69</v>
      </c>
      <c r="G37" s="335"/>
      <c r="H37" s="237"/>
      <c r="I37" s="237"/>
    </row>
    <row r="38" spans="1:9" s="5" customFormat="1" ht="12.75" customHeight="1">
      <c r="A38" s="335">
        <v>30399</v>
      </c>
      <c r="B38" s="335" t="s">
        <v>243</v>
      </c>
      <c r="C38" s="237">
        <v>509</v>
      </c>
      <c r="D38" s="237" t="s">
        <v>240</v>
      </c>
      <c r="E38" s="335">
        <v>215.18</v>
      </c>
      <c r="F38" s="335">
        <v>215.18</v>
      </c>
      <c r="G38" s="335"/>
      <c r="H38" s="237"/>
      <c r="I38" s="237"/>
    </row>
  </sheetData>
  <sheetProtection/>
  <printOptions horizontalCentered="1"/>
  <pageMargins left="0.59" right="0.59" top="0.7900000000000001" bottom="0.7900000000000001" header="0.5" footer="0.5"/>
  <pageSetup fitToHeight="1000" fitToWidth="1" orientation="landscape" paperSize="9" scale="76"/>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F14" sqref="F14"/>
    </sheetView>
  </sheetViews>
  <sheetFormatPr defaultColWidth="9.16015625" defaultRowHeight="12.75" customHeight="1"/>
  <cols>
    <col min="1" max="6" width="21.33203125" style="0" customWidth="1"/>
  </cols>
  <sheetData>
    <row r="1" ht="30" customHeight="1">
      <c r="A1" s="222" t="s">
        <v>27</v>
      </c>
    </row>
    <row r="2" spans="1:6" ht="28.5" customHeight="1">
      <c r="A2" s="260" t="s">
        <v>244</v>
      </c>
      <c r="B2" s="260"/>
      <c r="C2" s="260"/>
      <c r="D2" s="260"/>
      <c r="E2" s="260"/>
      <c r="F2" s="260"/>
    </row>
    <row r="3" ht="22.5" customHeight="1">
      <c r="F3" s="270" t="s">
        <v>62</v>
      </c>
    </row>
    <row r="4" spans="1:6" ht="22.5" customHeight="1">
      <c r="A4" s="264" t="s">
        <v>195</v>
      </c>
      <c r="B4" s="264" t="s">
        <v>196</v>
      </c>
      <c r="C4" s="264" t="s">
        <v>157</v>
      </c>
      <c r="D4" s="264" t="s">
        <v>197</v>
      </c>
      <c r="E4" s="264" t="s">
        <v>198</v>
      </c>
      <c r="F4" s="264" t="s">
        <v>200</v>
      </c>
    </row>
    <row r="5" spans="1:6" ht="15.75" customHeight="1">
      <c r="A5" s="266" t="s">
        <v>168</v>
      </c>
      <c r="B5" s="266" t="s">
        <v>168</v>
      </c>
      <c r="C5" s="266">
        <v>1</v>
      </c>
      <c r="D5" s="266">
        <v>2</v>
      </c>
      <c r="E5" s="266">
        <v>3</v>
      </c>
      <c r="F5" s="266" t="s">
        <v>168</v>
      </c>
    </row>
    <row r="6" spans="1:6" ht="12.75" customHeight="1">
      <c r="A6" s="318">
        <v>2130201</v>
      </c>
      <c r="B6" s="318" t="s">
        <v>202</v>
      </c>
      <c r="C6" s="240">
        <v>248.06</v>
      </c>
      <c r="D6" s="240">
        <v>190.59</v>
      </c>
      <c r="E6" s="240">
        <v>57.47</v>
      </c>
      <c r="F6" s="240"/>
    </row>
    <row r="7" spans="1:6" ht="12.75" customHeight="1">
      <c r="A7" s="318">
        <v>2130204</v>
      </c>
      <c r="B7" s="318" t="s">
        <v>203</v>
      </c>
      <c r="C7" s="240">
        <v>8750.29</v>
      </c>
      <c r="D7" s="240">
        <v>8250.59</v>
      </c>
      <c r="E7" s="240">
        <v>499.7</v>
      </c>
      <c r="F7" s="240"/>
    </row>
    <row r="8" spans="1:6" ht="12.75" customHeight="1">
      <c r="A8" s="240"/>
      <c r="B8" s="240"/>
      <c r="C8" s="240"/>
      <c r="D8" s="240"/>
      <c r="E8" s="240"/>
      <c r="F8" s="240"/>
    </row>
    <row r="9" spans="1:6" ht="12.75" customHeight="1">
      <c r="A9" s="240"/>
      <c r="B9" s="240"/>
      <c r="C9" s="240"/>
      <c r="D9" s="240"/>
      <c r="E9" s="240"/>
      <c r="F9" s="240"/>
    </row>
    <row r="10" spans="1:6" ht="12.75" customHeight="1">
      <c r="A10" s="240"/>
      <c r="B10" s="240"/>
      <c r="C10" s="240"/>
      <c r="D10" s="240"/>
      <c r="E10" s="240"/>
      <c r="F10" s="240"/>
    </row>
    <row r="11" spans="1:6" ht="12.75" customHeight="1">
      <c r="A11" s="240"/>
      <c r="B11" s="240"/>
      <c r="C11" s="240"/>
      <c r="D11" s="268"/>
      <c r="E11" s="240"/>
      <c r="F11" s="240"/>
    </row>
    <row r="12" spans="1:6" ht="12.75" customHeight="1">
      <c r="A12" s="240"/>
      <c r="B12" s="240"/>
      <c r="C12" s="240"/>
      <c r="D12" s="240"/>
      <c r="E12" s="240"/>
      <c r="F12" s="240"/>
    </row>
    <row r="13" spans="1:6" ht="12.75" customHeight="1">
      <c r="A13" s="240"/>
      <c r="B13" s="268"/>
      <c r="C13" s="240"/>
      <c r="D13" s="268"/>
      <c r="E13" s="268"/>
      <c r="F13" s="268"/>
    </row>
    <row r="14" spans="1:3" ht="12.75" customHeight="1">
      <c r="A14" s="222"/>
      <c r="C14" s="222"/>
    </row>
    <row r="15" spans="1:2" ht="12.75" customHeight="1">
      <c r="A15" s="222"/>
      <c r="B15" s="222"/>
    </row>
    <row r="16" ht="12.75" customHeight="1">
      <c r="B16" s="222"/>
    </row>
    <row r="17" ht="12.75" customHeight="1">
      <c r="B17" s="222"/>
    </row>
    <row r="18" ht="12.75" customHeight="1">
      <c r="B18" s="222"/>
    </row>
    <row r="19" ht="12.75" customHeight="1">
      <c r="B19" s="222"/>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海上风</cp:lastModifiedBy>
  <dcterms:created xsi:type="dcterms:W3CDTF">2018-01-09T01:56:11Z</dcterms:created>
  <dcterms:modified xsi:type="dcterms:W3CDTF">2019-03-29T04:42:33Z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y fmtid="{D5CDD505-2E9C-101B-9397-08002B2CF9AE}" pid="4" name="KSORubyTemplate">
    <vt:lpwstr>14</vt:lpwstr>
  </property>
  <property fmtid="{D5CDD505-2E9C-101B-9397-08002B2CF9AE}" pid="5" name="KSOReadingLayo">
    <vt:bool>true</vt:bool>
  </property>
</Properties>
</file>