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0" windowHeight="7730" tabRatio="878" firstSheet="14" activeTab="17"/>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2）-专项业务经费一级项目绩效表" sheetId="17" r:id="rId17"/>
    <sheet name="表15-整体支出绩效目标表" sheetId="18" r:id="rId18"/>
    <sheet name="Sheet4" sheetId="19" r:id="rId19"/>
  </sheets>
  <definedNames>
    <definedName name="_xlnm.Print_Area" localSheetId="5">'表4-部门决算财政拨款收支总表'!$A$1:$H$41</definedName>
    <definedName name="_xlnm.Print_Area" localSheetId="3">'表2-部门决算收入总表'!$A$1:$Q$22</definedName>
    <definedName name="_xlnm.Print_Area" localSheetId="2">'表1-部门决算收支总表'!$A$1:$F$45</definedName>
    <definedName name="_xlnm.Print_Area" localSheetId="13">'表12-部门决算一般公共预算拨款“三公”经费及会议培训费表'!$A$1:$AL$10</definedName>
    <definedName name="_xlnm.Print_Area" localSheetId="12">'表11-部门决算政府采购（资产配置、购买服务）支出表'!$A$1:$N$10</definedName>
    <definedName name="_xlnm.Print_Area" localSheetId="4">'表3-部门决算支出总表'!$A$1:$K$23</definedName>
    <definedName name="_xlnm.Print_Area" localSheetId="11">'表10-部门决算项目经费支出表'!$A$1:$E$27</definedName>
    <definedName name="_xlnm.Print_Area" localSheetId="0">'封面'!$A$1:$A$12</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'表6-部门决算一般公共预算支出明细表（按经济分类科目分）'!$1:$5</definedName>
    <definedName name="_xlnm.Print_Titles" localSheetId="8">'表7-部门决算一般公共预算基本支出明细表（按功能科目分）'!$1:$5</definedName>
    <definedName name="_xlnm.Print_Titles" localSheetId="9">'表8-部门决算一般公共预算基本支出明细表（按经济分类科目分）'!$1:$5</definedName>
    <definedName name="_xlnm.Print_Titles" localSheetId="10">'表9-部门决算政府性基金收支表'!$2:$5</definedName>
    <definedName name="_xlnm.Print_Titles" localSheetId="11">'表10-部门决算项目经费支出表'!$1:$5</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s>
  <calcPr fullCalcOnLoad="1"/>
</workbook>
</file>

<file path=xl/sharedStrings.xml><?xml version="1.0" encoding="utf-8"?>
<sst xmlns="http://schemas.openxmlformats.org/spreadsheetml/2006/main" count="996" uniqueCount="378">
  <si>
    <t>附件2</t>
  </si>
  <si>
    <t>2018年部门决算公开报表</t>
  </si>
  <si>
    <t xml:space="preserve">                            部门名称：榆阳区人力资源和社会保障局</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</si>
  <si>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</si>
  <si>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</si>
  <si>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</si>
  <si>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</si>
  <si>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</si>
  <si>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</si>
  <si>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</si>
  <si>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</si>
  <si>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</si>
  <si>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否</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</si>
  <si>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</si>
  <si>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</si>
  <si>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</si>
  <si>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</si>
  <si>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</si>
  <si>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</si>
  <si>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</si>
  <si>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</si>
  <si>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</si>
  <si>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</si>
  <si>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</si>
  <si>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</si>
  <si>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</si>
  <si>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</si>
  <si>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</si>
  <si>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</si>
  <si>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是</t>
  </si>
  <si>
    <t>无相关业务</t>
  </si>
  <si>
    <t>表10</t>
  </si>
  <si>
    <t>2018年部门决算项目经费支出表</t>
  </si>
  <si>
    <t>表11</t>
  </si>
  <si>
    <t>2018年部门综合预算政府采购（资产配置、购买服务）决算表</t>
  </si>
  <si>
    <t>表12</t>
  </si>
  <si>
    <t>2018年部门决算一般公共预算拨款“三公”经费及会议费、培训费支出表</t>
  </si>
  <si>
    <t>表13</t>
  </si>
  <si>
    <t>2018年度部门决算单位构成表</t>
  </si>
  <si>
    <t>表14</t>
  </si>
  <si>
    <t>2018年部门决算专项业务经费一级项目绩效表</t>
  </si>
  <si>
    <t>表15</t>
  </si>
  <si>
    <t>2018年部门决算整体支出绩效目标表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</si>
  <si>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</si>
  <si>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</si>
  <si>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</si>
  <si>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</si>
  <si>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</si>
  <si>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</si>
  <si>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</si>
  <si>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</si>
  <si>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</si>
  <si>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</si>
  <si>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</si>
  <si>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</si>
  <si>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</si>
  <si>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</si>
  <si>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</si>
  <si>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</si>
  <si>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</si>
  <si>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</si>
  <si>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</si>
  <si>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</si>
  <si>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</si>
  <si>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</si>
  <si>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</si>
  <si>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</si>
  <si>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</si>
  <si>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</si>
  <si>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</si>
  <si>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</si>
  <si>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</si>
  <si>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</si>
  <si>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</si>
  <si>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</si>
  <si>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</si>
  <si>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</si>
  <si>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</si>
  <si>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</si>
  <si>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</si>
  <si>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</si>
  <si>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</si>
  <si>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</si>
  <si>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</si>
  <si>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</si>
  <si>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</si>
  <si>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</si>
  <si>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</si>
  <si>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</si>
  <si>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</si>
  <si>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</si>
  <si>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</si>
  <si>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</si>
  <si>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</si>
  <si>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</si>
  <si>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</si>
  <si>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</si>
  <si>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</si>
  <si>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</si>
  <si>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</si>
  <si>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</si>
  <si>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</si>
  <si>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</si>
  <si>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</si>
  <si>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</si>
  <si>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</si>
  <si>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</si>
  <si>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</si>
  <si>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</si>
  <si>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</si>
  <si>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</si>
  <si>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</si>
  <si>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</si>
  <si>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</si>
  <si>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</si>
  <si>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</si>
  <si>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</si>
  <si>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</si>
  <si>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</si>
  <si>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</si>
  <si>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</si>
  <si>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</si>
  <si>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</si>
  <si>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</si>
  <si>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</si>
  <si>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</si>
  <si>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</si>
  <si>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</si>
  <si>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</si>
  <si>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</si>
  <si>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</si>
  <si>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</si>
  <si>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</si>
  <si>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</si>
  <si>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</si>
  <si>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人社系统</t>
  </si>
  <si>
    <t>201</t>
  </si>
  <si>
    <t>一般公共服务支出</t>
  </si>
  <si>
    <t>20110</t>
  </si>
  <si>
    <t>人力资源事务</t>
  </si>
  <si>
    <t>2011099</t>
  </si>
  <si>
    <t xml:space="preserve">  其他人力资源事务支出</t>
  </si>
  <si>
    <t>208</t>
  </si>
  <si>
    <t>社会保障和就业支出</t>
  </si>
  <si>
    <t>20801</t>
  </si>
  <si>
    <t>人力资源和社会保障管理事务</t>
  </si>
  <si>
    <t>2080101</t>
  </si>
  <si>
    <t xml:space="preserve">  行政运行</t>
  </si>
  <si>
    <t>2080104</t>
  </si>
  <si>
    <t xml:space="preserve">  综合业务管理</t>
  </si>
  <si>
    <t>2080108</t>
  </si>
  <si>
    <t xml:space="preserve">  信息化建设</t>
  </si>
  <si>
    <t>2080109</t>
  </si>
  <si>
    <t xml:space="preserve">  社会保险经办机构</t>
  </si>
  <si>
    <t>2080199</t>
  </si>
  <si>
    <t xml:space="preserve">  其他人力资源和社会保障管理事务支出</t>
  </si>
  <si>
    <t>20807</t>
  </si>
  <si>
    <t>就业补助</t>
  </si>
  <si>
    <t>2080704</t>
  </si>
  <si>
    <t xml:space="preserve">  社会保险补贴</t>
  </si>
  <si>
    <t>20899</t>
  </si>
  <si>
    <t>其他社会保障和就业支出</t>
  </si>
  <si>
    <t>2089901</t>
  </si>
  <si>
    <t xml:space="preserve">  其他社会保障和就业支出</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</si>
  <si>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</si>
  <si>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</si>
  <si>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</si>
  <si>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</si>
  <si>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</si>
  <si>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</si>
  <si>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</si>
  <si>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</si>
  <si>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</si>
  <si>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</si>
  <si>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</si>
  <si>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</si>
  <si>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</si>
  <si>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</si>
  <si>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</si>
  <si>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</si>
  <si>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</si>
  <si>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</si>
  <si>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t>
  </si>
  <si>
    <t>经济科目编码</t>
  </si>
  <si>
    <t>经济科目名称</t>
  </si>
  <si>
    <t>301</t>
  </si>
  <si>
    <t xml:space="preserve">工资福利支出 </t>
  </si>
  <si>
    <t>30101</t>
  </si>
  <si>
    <t>基本工资</t>
  </si>
  <si>
    <t>30102</t>
  </si>
  <si>
    <t>津贴补贴</t>
  </si>
  <si>
    <t>30103</t>
  </si>
  <si>
    <t>奖金</t>
  </si>
  <si>
    <t>30106</t>
  </si>
  <si>
    <t>伙食补助费</t>
  </si>
  <si>
    <t>绩效工资</t>
  </si>
  <si>
    <t>30110</t>
  </si>
  <si>
    <t>职工基本医疗保险缴费</t>
  </si>
  <si>
    <t>30111</t>
  </si>
  <si>
    <t>公务员医疗补助缴费</t>
  </si>
  <si>
    <t>30112</t>
  </si>
  <si>
    <t>其他社会保障缴费</t>
  </si>
  <si>
    <t>30113</t>
  </si>
  <si>
    <t>住房公积金</t>
  </si>
  <si>
    <t>30199</t>
  </si>
  <si>
    <t>其他工资福利支出</t>
  </si>
  <si>
    <t>302</t>
  </si>
  <si>
    <t>商品和服务支出</t>
  </si>
  <si>
    <t>30201</t>
  </si>
  <si>
    <t>办公费</t>
  </si>
  <si>
    <t>30202</t>
  </si>
  <si>
    <t>印刷费</t>
  </si>
  <si>
    <t>30205</t>
  </si>
  <si>
    <t>水费</t>
  </si>
  <si>
    <t>30206</t>
  </si>
  <si>
    <t>电费</t>
  </si>
  <si>
    <t>30207</t>
  </si>
  <si>
    <t>邮电费</t>
  </si>
  <si>
    <t>30208</t>
  </si>
  <si>
    <t>取暖费</t>
  </si>
  <si>
    <t>物业管理费</t>
  </si>
  <si>
    <t>30211</t>
  </si>
  <si>
    <t>差旅费</t>
  </si>
  <si>
    <t>30213</t>
  </si>
  <si>
    <t>维修（护）费</t>
  </si>
  <si>
    <t>30214</t>
  </si>
  <si>
    <t>租赁费</t>
  </si>
  <si>
    <t>30215</t>
  </si>
  <si>
    <t>会议费</t>
  </si>
  <si>
    <t>30216</t>
  </si>
  <si>
    <t>培训费</t>
  </si>
  <si>
    <t>30217</t>
  </si>
  <si>
    <t>公务接待费</t>
  </si>
  <si>
    <t>劳务费</t>
  </si>
  <si>
    <t>30228</t>
  </si>
  <si>
    <t>工会经费</t>
  </si>
  <si>
    <t>30239</t>
  </si>
  <si>
    <t>其他交通费用</t>
  </si>
  <si>
    <t>303</t>
  </si>
  <si>
    <t>对个人和家庭的补助</t>
  </si>
  <si>
    <t>生活补助</t>
  </si>
  <si>
    <t>资本性支出</t>
  </si>
  <si>
    <t>办公设备购置</t>
  </si>
  <si>
    <t>专用设备购置</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</si>
  <si>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</si>
  <si>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</si>
  <si>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</si>
  <si>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</si>
  <si>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</si>
  <si>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</si>
  <si>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</si>
  <si>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</si>
  <si>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</si>
  <si>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</si>
  <si>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榆林市榆阳区人力资源和社会保障局</t>
  </si>
  <si>
    <t>其他人力资源事务支出</t>
  </si>
  <si>
    <t>三支一扶支出</t>
  </si>
  <si>
    <t>信息化建设</t>
  </si>
  <si>
    <t>金保工程网络租赁等</t>
  </si>
  <si>
    <t>其他人力资源和社会保障管理事务支出</t>
  </si>
  <si>
    <t>设备购置等费用</t>
  </si>
  <si>
    <t>社会保险补贴</t>
  </si>
  <si>
    <t>特岗人员工伤保险</t>
  </si>
  <si>
    <t>榆阳区公共就业服务中心</t>
  </si>
  <si>
    <t>综合业务管理</t>
  </si>
  <si>
    <t>维修维护及劳务费用</t>
  </si>
  <si>
    <t>劳务费用</t>
  </si>
  <si>
    <t>榆阳区医疗保险经办中心</t>
  </si>
  <si>
    <t>社会保险经办机构</t>
  </si>
  <si>
    <t>维修维护等支出</t>
  </si>
  <si>
    <t>维修维护支出</t>
  </si>
  <si>
    <t>榆阳区城乡居民养老保险经办中心</t>
  </si>
  <si>
    <t>维护维护支出</t>
  </si>
  <si>
    <t>榆林市榆阳区推进农村居民进城落户办公室</t>
  </si>
  <si>
    <t>办公设备购置费用</t>
  </si>
  <si>
    <t>榆阳区劳动监察大队</t>
  </si>
  <si>
    <t>维修维护费用</t>
  </si>
  <si>
    <t>榆林市榆阳区机关事业单位社会养老保险基金管理中心</t>
  </si>
  <si>
    <t>养老保险业务经费</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</si>
  <si>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</si>
  <si>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</si>
  <si>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</si>
  <si>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</si>
  <si>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</si>
  <si>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</si>
  <si>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</si>
  <si>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</si>
  <si>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</si>
  <si>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</si>
  <si>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</si>
  <si>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</si>
  <si>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</si>
  <si>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01</t>
  </si>
  <si>
    <t>老干部春节慰问品采购</t>
  </si>
  <si>
    <t>K歌宝</t>
  </si>
  <si>
    <t>2018年</t>
  </si>
  <si>
    <t>2017年</t>
  </si>
  <si>
    <t>2018年决算相较于2017年决算增减变化情况</t>
  </si>
  <si>
    <t>一般公共预算拨款安排的“三公”经费预算</t>
  </si>
  <si>
    <t>一般公共预算拨款安排的“三公”经费决算</t>
  </si>
  <si>
    <t>因公出国（境）费用</t>
  </si>
  <si>
    <t>公务用车购置及运行维护费</t>
  </si>
  <si>
    <t>公务用车购置费</t>
  </si>
  <si>
    <t>公务用车运行维护费</t>
  </si>
  <si>
    <t>19=10-1</t>
  </si>
  <si>
    <t>20=11-2</t>
  </si>
  <si>
    <t>21=12-3</t>
  </si>
  <si>
    <t>22=13-4</t>
  </si>
  <si>
    <t>23=14-5</t>
  </si>
  <si>
    <t>24=15-6</t>
  </si>
  <si>
    <t>25=16-7</t>
  </si>
  <si>
    <t>26=17-8</t>
  </si>
  <si>
    <t>27=18-9</t>
  </si>
  <si>
    <t>2018年部门决算单位构成表</t>
  </si>
  <si>
    <t>部门</t>
  </si>
  <si>
    <t>榆阳区人事和劳动社会保障局</t>
  </si>
  <si>
    <t>2018年决算部门专项业务经费一级项目绩效目标表</t>
  </si>
  <si>
    <t>专项（项目）名称</t>
  </si>
  <si>
    <t>主管部门</t>
  </si>
  <si>
    <t>实施期限</t>
  </si>
  <si>
    <t>资金金额
（万元）</t>
  </si>
  <si>
    <t xml:space="preserve"> 实施期资金额：</t>
  </si>
  <si>
    <t xml:space="preserve"> 年度资金总额：</t>
  </si>
  <si>
    <t xml:space="preserve">  其中：财政拨款</t>
  </si>
  <si>
    <t xml:space="preserve">   其中：财政拨款</t>
  </si>
  <si>
    <t xml:space="preserve">     其他资金</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</si>
  <si>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</si>
  <si>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</si>
  <si>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</si>
  <si>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</si>
  <si>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</si>
  <si>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</si>
  <si>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</si>
  <si>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</si>
  <si>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</si>
  <si>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</si>
  <si>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</si>
  <si>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</si>
  <si>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</si>
  <si>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</si>
  <si>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</si>
  <si>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</si>
  <si>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</si>
  <si>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</si>
  <si>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</si>
  <si>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</si>
  <si>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</si>
  <si>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</si>
  <si>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</si>
  <si>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</si>
  <si>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</si>
  <si>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</si>
  <si>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</si>
  <si>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 xml:space="preserve"> 实施期资金总额：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</si>
  <si>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</si>
  <si>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</si>
  <si>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</si>
  <si>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2018年决算部门整体支出绩效目标表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</si>
  <si>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</si>
  <si>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</si>
  <si>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</si>
  <si>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</si>
  <si>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</si>
  <si>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</si>
  <si>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</si>
  <si>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</si>
  <si>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</si>
  <si>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</si>
  <si>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</si>
  <si>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</si>
  <si>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</si>
  <si>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 xml:space="preserve"> 目标1：
 目标2：
 目标3：
 ……</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</si>
  <si>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</si>
  <si>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</si>
  <si>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</si>
  <si>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</si>
  <si>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</si>
  <si>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2017〕133号文件要求公开。3、市县不做强制公开要求。</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</si>
</sst>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quot;￥&quot;* _-#,##0;&quot;￥&quot;* \-#,##0;&quot;￥&quot;* _-&quot;-&quot;;@"/>
    <numFmt numFmtId="179" formatCode="* #,##0.00;* \-#,##0.00;* &quot;-&quot;??;@"/>
    <numFmt numFmtId="180" formatCode="0.00_ "/>
    <numFmt numFmtId="181" formatCode="#,##0.0000"/>
  </numFmts>
  <fonts count="62">
    <font>
      <sz val="9"/>
      <name val="宋体"/>
      <family val="0"/>
    </font>
    <font>
      <sz val="12"/>
      <name val="宋体"/>
      <family val="0"/>
    </font>
    <font>
      <sz val="10"/>
      <name val="宋体"/>
      <family val="0"/>
    </font>
    <font>
      <sz val="12"/>
      <name val="黑体"/>
      <family val="0"/>
    </font>
    <font>
      <b/>
      <sz val="16"/>
      <name val="宋体"/>
      <family val="0"/>
    </font>
    <font>
      <sz val="11"/>
      <color indexed="8"/>
      <name val="宋体"/>
      <family val="0"/>
    </font>
    <font>
      <sz val="11"/>
      <name val="宋体"/>
      <family val="0"/>
    </font>
    <font>
      <b/>
      <sz val="12"/>
      <name val="宋体"/>
      <family val="0"/>
    </font>
    <font>
      <sz val="14"/>
      <name val="宋体"/>
      <family val="0"/>
    </font>
    <font>
      <sz val="14"/>
      <name val="Arial"/>
      <family val="2"/>
    </font>
    <font>
      <sz val="9"/>
      <color indexed="8"/>
      <name val="宋体"/>
      <family val="0"/>
    </font>
    <font>
      <sz val="18"/>
      <name val="方正小标宋_GBK"/>
      <family val="0"/>
    </font>
    <font>
      <b/>
      <sz val="10"/>
      <name val="宋体"/>
      <family val="0"/>
    </font>
    <font>
      <b/>
      <sz val="15"/>
      <name val="宋体"/>
      <family val="0"/>
    </font>
    <font>
      <b/>
      <sz val="9"/>
      <name val="宋体"/>
      <family val="0"/>
    </font>
    <font>
      <b/>
      <sz val="16"/>
      <color indexed="8"/>
      <name val="宋体"/>
      <family val="0"/>
    </font>
    <font>
      <sz val="10"/>
      <color indexed="8"/>
      <name val="宋体"/>
      <family val="0"/>
    </font>
    <font>
      <sz val="18"/>
      <name val="宋体"/>
      <family val="0"/>
    </font>
    <font>
      <sz val="48"/>
      <name val="宋体"/>
      <family val="0"/>
    </font>
    <font>
      <b/>
      <sz val="20"/>
      <name val="宋体"/>
      <family val="0"/>
    </font>
    <font>
      <b/>
      <sz val="15"/>
      <color indexed="54"/>
      <name val="宋体"/>
      <family val="0"/>
    </font>
    <font>
      <b/>
      <sz val="10"/>
      <name val="Arial"/>
      <family val="2"/>
    </font>
    <font>
      <b/>
      <sz val="18"/>
      <color indexed="54"/>
      <name val="宋体"/>
      <family val="0"/>
    </font>
    <font>
      <u val="single"/>
      <sz val="11"/>
      <color indexed="12"/>
      <name val="宋体"/>
      <family val="0"/>
    </font>
    <font>
      <sz val="11"/>
      <color indexed="10"/>
      <name val="宋体"/>
      <family val="0"/>
    </font>
    <font>
      <sz val="11"/>
      <color indexed="9"/>
      <name val="宋体"/>
      <family val="0"/>
    </font>
    <font>
      <b/>
      <sz val="11"/>
      <color indexed="63"/>
      <name val="宋体"/>
      <family val="0"/>
    </font>
    <font>
      <b/>
      <sz val="13"/>
      <color indexed="54"/>
      <name val="宋体"/>
      <family val="0"/>
    </font>
    <font>
      <sz val="11"/>
      <color indexed="16"/>
      <name val="宋体"/>
      <family val="0"/>
    </font>
    <font>
      <sz val="11"/>
      <color indexed="53"/>
      <name val="宋体"/>
      <family val="0"/>
    </font>
    <font>
      <b/>
      <sz val="11"/>
      <color indexed="54"/>
      <name val="宋体"/>
      <family val="0"/>
    </font>
    <font>
      <sz val="11"/>
      <color indexed="62"/>
      <name val="宋体"/>
      <family val="0"/>
    </font>
    <font>
      <b/>
      <sz val="11"/>
      <color indexed="53"/>
      <name val="宋体"/>
      <family val="0"/>
    </font>
    <font>
      <sz val="10"/>
      <color indexed="8"/>
      <name val="Arial"/>
      <family val="2"/>
    </font>
    <font>
      <sz val="11"/>
      <color indexed="19"/>
      <name val="宋体"/>
      <family val="0"/>
    </font>
    <font>
      <i/>
      <sz val="11"/>
      <color indexed="23"/>
      <name val="宋体"/>
      <family val="0"/>
    </font>
    <font>
      <u val="single"/>
      <sz val="11"/>
      <color indexed="20"/>
      <name val="宋体"/>
      <family val="0"/>
    </font>
    <font>
      <b/>
      <sz val="11"/>
      <color indexed="9"/>
      <name val="宋体"/>
      <family val="0"/>
    </font>
    <font>
      <b/>
      <sz val="11"/>
      <color indexed="8"/>
      <name val="宋体"/>
      <family val="0"/>
    </font>
    <font>
      <sz val="11"/>
      <color indexed="17"/>
      <name val="宋体"/>
      <family val="0"/>
    </font>
    <font>
      <sz val="10"/>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8"/>
      </right>
      <top>
        <color indexed="63"/>
      </top>
      <bottom style="thin">
        <color indexed="8"/>
      </bottom>
    </border>
    <border>
      <left/>
      <right style="thin"/>
      <top style="thin"/>
      <bottom style="thin"/>
    </border>
    <border>
      <left style="thin"/>
      <right style="thin"/>
      <top/>
      <bottom/>
    </border>
    <border>
      <left/>
      <right style="thin"/>
      <top style="thin"/>
      <bottom/>
    </border>
    <border>
      <left/>
      <right style="thin"/>
      <top style="thin"/>
      <bottom>
        <color indexed="63"/>
      </bottom>
    </border>
    <border>
      <left style="thin">
        <color indexed="8"/>
      </left>
      <right style="thin">
        <color indexed="8"/>
      </right>
      <top>
        <color indexed="63"/>
      </top>
      <bottom style="thin">
        <color indexed="8"/>
      </bottom>
    </border>
    <border>
      <left style="thin"/>
      <right/>
      <top style="thin"/>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21"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177" fontId="21" fillId="0" borderId="0" applyFont="0" applyFill="0" applyBorder="0" applyAlignment="0" applyProtection="0"/>
    <xf numFmtId="0" fontId="33" fillId="0" borderId="0">
      <alignment/>
      <protection/>
    </xf>
    <xf numFmtId="176" fontId="21"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179" fontId="21"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21" fillId="0" borderId="0" applyFont="0" applyFill="0" applyBorder="0" applyAlignment="0" applyProtection="0"/>
    <xf numFmtId="0" fontId="46" fillId="0" borderId="0" applyNumberFormat="0" applyFill="0" applyBorder="0" applyAlignment="0" applyProtection="0"/>
    <xf numFmtId="0" fontId="47" fillId="7" borderId="2" applyNumberFormat="0" applyFont="0" applyAlignment="0" applyProtection="0"/>
    <xf numFmtId="0" fontId="44"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0" borderId="0">
      <alignment vertical="center"/>
      <protection/>
    </xf>
    <xf numFmtId="0" fontId="52" fillId="0" borderId="3" applyNumberFormat="0" applyFill="0" applyAlignment="0" applyProtection="0"/>
    <xf numFmtId="0" fontId="53" fillId="0" borderId="3" applyNumberFormat="0" applyFill="0" applyAlignment="0" applyProtection="0"/>
    <xf numFmtId="0" fontId="44" fillId="9" borderId="0" applyNumberFormat="0" applyBorder="0" applyAlignment="0" applyProtection="0"/>
    <xf numFmtId="0" fontId="48" fillId="0" borderId="4" applyNumberFormat="0" applyFill="0" applyAlignment="0" applyProtection="0"/>
    <xf numFmtId="0" fontId="44"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7" fillId="0" borderId="7" applyNumberFormat="0" applyFill="0" applyAlignment="0" applyProtection="0"/>
    <xf numFmtId="0" fontId="33" fillId="0" borderId="0">
      <alignment/>
      <protection/>
    </xf>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33" fillId="0" borderId="0">
      <alignment/>
      <protection/>
    </xf>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33" fillId="0" borderId="0">
      <alignment/>
      <protection/>
    </xf>
    <xf numFmtId="0" fontId="44" fillId="32" borderId="0" applyNumberFormat="0" applyBorder="0" applyAlignment="0" applyProtection="0"/>
    <xf numFmtId="0" fontId="1" fillId="0" borderId="0">
      <alignment/>
      <protection/>
    </xf>
    <xf numFmtId="0" fontId="33" fillId="0" borderId="0">
      <alignment/>
      <protection/>
    </xf>
  </cellStyleXfs>
  <cellXfs count="265">
    <xf numFmtId="0" fontId="0" fillId="0" borderId="0" xfId="0" applyAlignment="1">
      <alignment/>
    </xf>
    <xf numFmtId="0" fontId="1" fillId="0" borderId="0" xfId="68" applyAlignment="1">
      <alignment vertical="center"/>
      <protection/>
    </xf>
    <xf numFmtId="0" fontId="1" fillId="0" borderId="0" xfId="68" applyAlignment="1">
      <alignment vertical="center" wrapText="1"/>
      <protection/>
    </xf>
    <xf numFmtId="0" fontId="2" fillId="0" borderId="0" xfId="68" applyFont="1" applyAlignment="1">
      <alignment vertical="center" wrapText="1"/>
      <protection/>
    </xf>
    <xf numFmtId="0" fontId="61" fillId="0" borderId="0" xfId="68" applyFont="1" applyAlignment="1">
      <alignment vertical="center"/>
      <protection/>
    </xf>
    <xf numFmtId="0" fontId="3" fillId="0" borderId="0" xfId="68" applyFont="1" applyAlignment="1">
      <alignment vertical="center"/>
      <protection/>
    </xf>
    <xf numFmtId="0" fontId="4" fillId="0" borderId="0" xfId="68" applyFont="1" applyAlignment="1">
      <alignment horizontal="center" vertical="center" wrapText="1"/>
      <protection/>
    </xf>
    <xf numFmtId="0" fontId="1" fillId="0" borderId="0" xfId="68" applyFont="1" applyAlignment="1">
      <alignment horizontal="center" vertical="center" wrapText="1"/>
      <protection/>
    </xf>
    <xf numFmtId="0" fontId="1" fillId="0" borderId="0" xfId="68" applyFont="1" applyAlignment="1">
      <alignment vertical="center"/>
      <protection/>
    </xf>
    <xf numFmtId="0" fontId="1" fillId="0" borderId="9" xfId="68" applyFont="1" applyBorder="1" applyAlignment="1">
      <alignment horizontal="center" vertical="center" wrapText="1"/>
      <protection/>
    </xf>
    <xf numFmtId="0" fontId="1" fillId="0" borderId="9" xfId="68" applyBorder="1" applyAlignment="1">
      <alignment horizontal="center" vertical="center" wrapText="1"/>
      <protection/>
    </xf>
    <xf numFmtId="0" fontId="1" fillId="0" borderId="9" xfId="68" applyBorder="1" applyAlignment="1">
      <alignment vertical="center" wrapText="1"/>
      <protection/>
    </xf>
    <xf numFmtId="0" fontId="1" fillId="0" borderId="9" xfId="68" applyFont="1" applyBorder="1" applyAlignment="1">
      <alignment horizontal="left" vertical="center" wrapText="1"/>
      <protection/>
    </xf>
    <xf numFmtId="0" fontId="1" fillId="0" borderId="9" xfId="68" applyBorder="1" applyAlignment="1">
      <alignment horizontal="left" vertical="center" wrapText="1"/>
      <protection/>
    </xf>
    <xf numFmtId="0" fontId="1" fillId="0" borderId="10" xfId="68" applyBorder="1" applyAlignment="1">
      <alignment horizontal="left" vertical="center" wrapText="1"/>
      <protection/>
    </xf>
    <xf numFmtId="0" fontId="1" fillId="0" borderId="11" xfId="68" applyBorder="1" applyAlignment="1">
      <alignment horizontal="left" vertical="center" wrapText="1"/>
      <protection/>
    </xf>
    <xf numFmtId="0" fontId="1" fillId="0" borderId="12" xfId="68" applyBorder="1" applyAlignment="1">
      <alignment horizontal="left" vertical="center" wrapText="1"/>
      <protection/>
    </xf>
    <xf numFmtId="0" fontId="2" fillId="0" borderId="0" xfId="68" applyNumberFormat="1" applyFont="1" applyFill="1" applyBorder="1" applyAlignment="1">
      <alignment vertical="center" wrapText="1"/>
      <protection/>
    </xf>
    <xf numFmtId="0" fontId="2" fillId="0" borderId="0" xfId="68" applyNumberFormat="1" applyFont="1" applyFill="1" applyBorder="1" applyAlignment="1">
      <alignment vertical="center" wrapText="1"/>
      <protection/>
    </xf>
    <xf numFmtId="0" fontId="3" fillId="0" borderId="0" xfId="68" applyFont="1" applyAlignment="1">
      <alignment vertical="center" wrapText="1"/>
      <protection/>
    </xf>
    <xf numFmtId="0" fontId="1" fillId="0" borderId="13" xfId="68" applyFont="1" applyBorder="1" applyAlignment="1">
      <alignment vertical="center"/>
      <protection/>
    </xf>
    <xf numFmtId="0" fontId="1" fillId="0" borderId="13" xfId="68" applyFont="1" applyBorder="1" applyAlignment="1">
      <alignment vertical="center" wrapText="1"/>
      <protection/>
    </xf>
    <xf numFmtId="0" fontId="1" fillId="0" borderId="0" xfId="68" applyFont="1" applyBorder="1" applyAlignment="1">
      <alignment vertical="center" wrapText="1"/>
      <protection/>
    </xf>
    <xf numFmtId="0" fontId="1" fillId="0" borderId="14" xfId="68" applyBorder="1" applyAlignment="1">
      <alignment horizontal="center" vertical="center" wrapText="1"/>
      <protection/>
    </xf>
    <xf numFmtId="0" fontId="1" fillId="0" borderId="15" xfId="68" applyBorder="1" applyAlignment="1">
      <alignment horizontal="center" vertical="center" wrapText="1"/>
      <protection/>
    </xf>
    <xf numFmtId="0" fontId="1" fillId="0" borderId="14" xfId="68" applyFont="1" applyBorder="1" applyAlignment="1">
      <alignment horizontal="center" vertical="center" wrapText="1"/>
      <protection/>
    </xf>
    <xf numFmtId="0" fontId="1" fillId="0" borderId="15" xfId="68" applyFont="1" applyBorder="1" applyAlignment="1">
      <alignment horizontal="center" vertical="center" wrapText="1"/>
      <protection/>
    </xf>
    <xf numFmtId="0" fontId="1" fillId="0" borderId="16" xfId="68" applyFont="1" applyBorder="1" applyAlignment="1">
      <alignment horizontal="center" vertical="center" wrapText="1"/>
      <protection/>
    </xf>
    <xf numFmtId="0" fontId="1" fillId="0" borderId="17" xfId="68" applyFont="1" applyBorder="1" applyAlignment="1">
      <alignment horizontal="center" vertical="center" wrapText="1"/>
      <protection/>
    </xf>
    <xf numFmtId="0" fontId="5" fillId="0" borderId="18" xfId="0" applyFont="1" applyFill="1" applyBorder="1" applyAlignment="1">
      <alignment vertical="center"/>
    </xf>
    <xf numFmtId="0" fontId="5" fillId="0" borderId="19" xfId="0" applyFont="1" applyFill="1" applyBorder="1" applyAlignment="1">
      <alignment vertical="center"/>
    </xf>
    <xf numFmtId="0" fontId="1" fillId="0" borderId="9" xfId="68" applyFont="1" applyBorder="1" applyAlignment="1">
      <alignment vertical="center" wrapText="1"/>
      <protection/>
    </xf>
    <xf numFmtId="0" fontId="1" fillId="0" borderId="17" xfId="68" applyFont="1" applyBorder="1" applyAlignment="1">
      <alignment horizontal="left" vertical="center" wrapText="1"/>
      <protection/>
    </xf>
    <xf numFmtId="0" fontId="1" fillId="0" borderId="18" xfId="68" applyFont="1" applyBorder="1" applyAlignment="1">
      <alignment horizontal="left" vertical="center" wrapText="1"/>
      <protection/>
    </xf>
    <xf numFmtId="0" fontId="1" fillId="0" borderId="14" xfId="68" applyBorder="1" applyAlignment="1">
      <alignment horizontal="right" vertical="center" wrapText="1"/>
      <protection/>
    </xf>
    <xf numFmtId="0" fontId="5" fillId="0" borderId="20" xfId="0" applyFont="1" applyFill="1" applyBorder="1" applyAlignment="1">
      <alignment vertical="center"/>
    </xf>
    <xf numFmtId="0" fontId="5" fillId="0" borderId="0" xfId="0" applyFont="1" applyFill="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13" xfId="0" applyFont="1" applyFill="1" applyBorder="1" applyAlignment="1">
      <alignment vertical="center"/>
    </xf>
    <xf numFmtId="0" fontId="5" fillId="0" borderId="23" xfId="0" applyFont="1" applyFill="1" applyBorder="1" applyAlignment="1">
      <alignment vertical="center"/>
    </xf>
    <xf numFmtId="0" fontId="1" fillId="0" borderId="10" xfId="68" applyBorder="1" applyAlignment="1">
      <alignment horizontal="center" vertical="center" wrapText="1"/>
      <protection/>
    </xf>
    <xf numFmtId="0" fontId="1" fillId="0" borderId="10" xfId="68" applyFont="1" applyBorder="1" applyAlignment="1">
      <alignment horizontal="left" vertical="top" wrapText="1"/>
      <protection/>
    </xf>
    <xf numFmtId="0" fontId="1" fillId="0" borderId="24" xfId="68" applyFont="1" applyBorder="1" applyAlignment="1">
      <alignment horizontal="left" vertical="top" wrapText="1"/>
      <protection/>
    </xf>
    <xf numFmtId="0" fontId="1" fillId="0" borderId="25" xfId="68" applyFont="1" applyBorder="1" applyAlignment="1">
      <alignment horizontal="left" vertical="top" wrapText="1"/>
      <protection/>
    </xf>
    <xf numFmtId="0" fontId="1" fillId="0" borderId="25" xfId="68" applyBorder="1" applyAlignment="1">
      <alignment horizontal="left" vertical="top" wrapText="1"/>
      <protection/>
    </xf>
    <xf numFmtId="0" fontId="2" fillId="0" borderId="9" xfId="68" applyFont="1" applyBorder="1" applyAlignment="1">
      <alignment horizontal="center" vertical="center" wrapText="1"/>
      <protection/>
    </xf>
    <xf numFmtId="0" fontId="1" fillId="0" borderId="16" xfId="68" applyBorder="1" applyAlignment="1">
      <alignment horizontal="right" vertical="center" wrapText="1"/>
      <protection/>
    </xf>
    <xf numFmtId="0" fontId="1" fillId="0" borderId="26" xfId="68" applyBorder="1" applyAlignment="1">
      <alignment horizontal="left" vertical="top" wrapText="1"/>
      <protection/>
    </xf>
    <xf numFmtId="0" fontId="6" fillId="0" borderId="0" xfId="68" applyFont="1" applyAlignment="1">
      <alignment vertical="center" wrapText="1"/>
      <protection/>
    </xf>
    <xf numFmtId="0" fontId="6" fillId="0" borderId="14" xfId="68" applyFont="1" applyBorder="1" applyAlignment="1">
      <alignment horizontal="center" vertical="center" wrapText="1"/>
      <protection/>
    </xf>
    <xf numFmtId="0" fontId="6" fillId="0" borderId="15" xfId="68" applyFont="1" applyBorder="1" applyAlignment="1">
      <alignment horizontal="center" vertical="center" wrapText="1"/>
      <protection/>
    </xf>
    <xf numFmtId="0" fontId="6" fillId="0" borderId="9" xfId="68" applyFont="1" applyBorder="1" applyAlignment="1">
      <alignment horizontal="center" vertical="center" wrapText="1"/>
      <protection/>
    </xf>
    <xf numFmtId="0" fontId="6" fillId="0" borderId="15" xfId="68" applyFont="1" applyBorder="1" applyAlignment="1">
      <alignment horizontal="center" vertical="center" wrapText="1"/>
      <protection/>
    </xf>
    <xf numFmtId="0" fontId="6" fillId="0" borderId="9" xfId="68" applyFont="1" applyBorder="1" applyAlignment="1">
      <alignment horizontal="center" vertical="center" wrapText="1"/>
      <protection/>
    </xf>
    <xf numFmtId="0" fontId="6" fillId="0" borderId="16" xfId="68" applyFont="1" applyBorder="1" applyAlignment="1">
      <alignment horizontal="center" vertical="center" wrapText="1"/>
      <protection/>
    </xf>
    <xf numFmtId="0" fontId="6" fillId="0" borderId="17" xfId="68" applyFont="1" applyBorder="1" applyAlignment="1">
      <alignment horizontal="center" vertical="center" wrapText="1"/>
      <protection/>
    </xf>
    <xf numFmtId="0" fontId="6" fillId="0" borderId="9" xfId="68" applyFont="1" applyBorder="1" applyAlignment="1">
      <alignment vertical="center" wrapText="1"/>
      <protection/>
    </xf>
    <xf numFmtId="0" fontId="6" fillId="0" borderId="17" xfId="68" applyFont="1" applyBorder="1" applyAlignment="1">
      <alignment horizontal="left" vertical="center" wrapText="1"/>
      <protection/>
    </xf>
    <xf numFmtId="0" fontId="6" fillId="0" borderId="18" xfId="68" applyFont="1" applyBorder="1" applyAlignment="1">
      <alignment horizontal="left" vertical="center" wrapText="1"/>
      <protection/>
    </xf>
    <xf numFmtId="0" fontId="6" fillId="0" borderId="14" xfId="68" applyFont="1" applyBorder="1" applyAlignment="1">
      <alignment horizontal="right" vertical="center" wrapText="1"/>
      <protection/>
    </xf>
    <xf numFmtId="0" fontId="6" fillId="0" borderId="10" xfId="68" applyFont="1" applyBorder="1" applyAlignment="1">
      <alignment horizontal="center" vertical="center" wrapText="1"/>
      <protection/>
    </xf>
    <xf numFmtId="0" fontId="6" fillId="0" borderId="10" xfId="68" applyFont="1" applyBorder="1" applyAlignment="1">
      <alignment horizontal="left" vertical="top" wrapText="1"/>
      <protection/>
    </xf>
    <xf numFmtId="0" fontId="6" fillId="0" borderId="24" xfId="68" applyFont="1" applyBorder="1" applyAlignment="1">
      <alignment horizontal="left" vertical="top" wrapText="1"/>
      <protection/>
    </xf>
    <xf numFmtId="0" fontId="6" fillId="0" borderId="25" xfId="68" applyFont="1" applyBorder="1" applyAlignment="1">
      <alignment horizontal="left" vertical="top" wrapText="1"/>
      <protection/>
    </xf>
    <xf numFmtId="0" fontId="6" fillId="0" borderId="25" xfId="68" applyFont="1" applyBorder="1" applyAlignment="1">
      <alignment horizontal="left" vertical="top" wrapText="1"/>
      <protection/>
    </xf>
    <xf numFmtId="0" fontId="6" fillId="0" borderId="9" xfId="68" applyFont="1" applyBorder="1" applyAlignment="1">
      <alignment vertical="center" wrapText="1"/>
      <protection/>
    </xf>
    <xf numFmtId="0" fontId="6" fillId="0" borderId="9" xfId="68" applyFont="1" applyBorder="1" applyAlignment="1">
      <alignment horizontal="left" vertical="center" wrapText="1"/>
      <protection/>
    </xf>
    <xf numFmtId="0" fontId="6" fillId="0" borderId="16" xfId="68" applyFont="1" applyBorder="1" applyAlignment="1">
      <alignment horizontal="right" vertical="center" wrapText="1"/>
      <protection/>
    </xf>
    <xf numFmtId="0" fontId="6" fillId="0" borderId="26" xfId="68" applyFont="1" applyBorder="1" applyAlignment="1">
      <alignment horizontal="left" vertical="top" wrapText="1"/>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8" fillId="0" borderId="9" xfId="0" applyFont="1" applyBorder="1" applyAlignment="1">
      <alignment horizontal="left"/>
    </xf>
    <xf numFmtId="0" fontId="9" fillId="0" borderId="9" xfId="0" applyFont="1" applyBorder="1" applyAlignment="1">
      <alignment horizontal="left"/>
    </xf>
    <xf numFmtId="0" fontId="6"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ill="1" applyAlignment="1">
      <alignment/>
    </xf>
    <xf numFmtId="0" fontId="4" fillId="0" borderId="0" xfId="0" applyFont="1" applyAlignment="1">
      <alignment horizontal="center" vertical="center"/>
    </xf>
    <xf numFmtId="0" fontId="0" fillId="0" borderId="27"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9" xfId="0" applyFont="1" applyBorder="1" applyAlignment="1">
      <alignment horizontal="center" vertical="center" wrapText="1"/>
    </xf>
    <xf numFmtId="0" fontId="0" fillId="0" borderId="10"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4" fontId="10" fillId="0" borderId="30" xfId="0" applyNumberFormat="1" applyFont="1" applyFill="1" applyBorder="1" applyAlignment="1">
      <alignment horizontal="center" vertical="center" shrinkToFit="1"/>
    </xf>
    <xf numFmtId="0" fontId="0" fillId="0" borderId="9" xfId="0" applyFont="1" applyFill="1" applyBorder="1" applyAlignment="1">
      <alignment/>
    </xf>
    <xf numFmtId="0" fontId="0" fillId="0" borderId="16"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0" xfId="0" applyAlignment="1">
      <alignment horizontal="right"/>
    </xf>
    <xf numFmtId="0" fontId="0" fillId="0" borderId="0" xfId="0" applyAlignment="1">
      <alignment horizontal="center" vertical="center"/>
    </xf>
    <xf numFmtId="0" fontId="4" fillId="0" borderId="0" xfId="0" applyFont="1" applyAlignment="1">
      <alignment horizontal="centerContinuous" vertical="center"/>
    </xf>
    <xf numFmtId="0" fontId="0" fillId="0" borderId="11"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31"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3"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32" xfId="0" applyBorder="1" applyAlignment="1">
      <alignment horizontal="center" vertical="center"/>
    </xf>
    <xf numFmtId="0" fontId="0" fillId="0" borderId="9" xfId="0" applyFill="1" applyBorder="1" applyAlignment="1">
      <alignment horizontal="center" vertical="center"/>
    </xf>
    <xf numFmtId="49" fontId="2" fillId="0" borderId="14" xfId="0" applyNumberFormat="1" applyFont="1" applyFill="1" applyBorder="1" applyAlignment="1" applyProtection="1">
      <alignment horizontal="center" vertical="center" wrapText="1"/>
      <protection/>
    </xf>
    <xf numFmtId="0" fontId="0" fillId="0" borderId="9" xfId="0" applyFill="1" applyBorder="1" applyAlignment="1">
      <alignment/>
    </xf>
    <xf numFmtId="0" fontId="0" fillId="0" borderId="9" xfId="0" applyBorder="1" applyAlignment="1">
      <alignment/>
    </xf>
    <xf numFmtId="0" fontId="0" fillId="0" borderId="0" xfId="0" applyAlignment="1">
      <alignment horizontal="centerContinuous" vertical="center"/>
    </xf>
    <xf numFmtId="0" fontId="0" fillId="0" borderId="9" xfId="0" applyNumberFormat="1" applyFont="1" applyFill="1" applyBorder="1" applyAlignment="1" applyProtection="1">
      <alignment horizontal="center" vertical="center"/>
      <protection/>
    </xf>
    <xf numFmtId="180" fontId="0" fillId="0" borderId="0" xfId="0" applyNumberFormat="1" applyAlignment="1">
      <alignment horizontal="right"/>
    </xf>
    <xf numFmtId="180" fontId="4" fillId="0" borderId="0" xfId="0" applyNumberFormat="1" applyFont="1" applyAlignment="1">
      <alignment horizontal="right" vertical="center"/>
    </xf>
    <xf numFmtId="0" fontId="0" fillId="0" borderId="9" xfId="0" applyFill="1" applyBorder="1" applyAlignment="1">
      <alignment horizontal="center" vertical="center" wrapText="1"/>
    </xf>
    <xf numFmtId="180" fontId="0" fillId="0" borderId="9" xfId="0" applyNumberFormat="1" applyBorder="1" applyAlignment="1">
      <alignment horizontal="right" vertical="center" wrapText="1"/>
    </xf>
    <xf numFmtId="0" fontId="0" fillId="0" borderId="9" xfId="0" applyBorder="1" applyAlignment="1">
      <alignment horizontal="center" vertical="center"/>
    </xf>
    <xf numFmtId="180" fontId="0" fillId="0" borderId="9" xfId="0" applyNumberFormat="1" applyBorder="1" applyAlignment="1">
      <alignment horizontal="right" vertical="center"/>
    </xf>
    <xf numFmtId="0" fontId="0" fillId="0" borderId="33" xfId="0" applyFill="1" applyBorder="1" applyAlignment="1">
      <alignment horizontal="center" vertical="center"/>
    </xf>
    <xf numFmtId="0" fontId="0" fillId="0" borderId="9" xfId="0" applyBorder="1" applyAlignment="1">
      <alignment horizontal="center" vertical="center"/>
    </xf>
    <xf numFmtId="180" fontId="0" fillId="0" borderId="9" xfId="0" applyNumberFormat="1" applyFill="1" applyBorder="1" applyAlignment="1">
      <alignment horizontal="right"/>
    </xf>
    <xf numFmtId="0" fontId="0" fillId="0" borderId="34" xfId="0" applyFill="1" applyBorder="1" applyAlignment="1">
      <alignment horizontal="center" vertical="center"/>
    </xf>
    <xf numFmtId="0" fontId="0" fillId="0" borderId="9" xfId="0" applyFill="1" applyBorder="1" applyAlignment="1">
      <alignment horizontal="center" vertical="center"/>
    </xf>
    <xf numFmtId="0" fontId="11" fillId="0" borderId="0" xfId="0" applyFont="1" applyFill="1" applyAlignment="1">
      <alignment horizontal="center" vertical="center"/>
    </xf>
    <xf numFmtId="0" fontId="12" fillId="0" borderId="13" xfId="0" applyNumberFormat="1" applyFont="1" applyFill="1" applyBorder="1" applyAlignment="1" applyProtection="1">
      <alignment horizontal="left" vertical="center"/>
      <protection/>
    </xf>
    <xf numFmtId="0" fontId="12"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horizontal="left" vertical="center"/>
      <protection/>
    </xf>
    <xf numFmtId="0" fontId="12" fillId="0" borderId="0" xfId="0" applyFont="1" applyFill="1" applyAlignment="1">
      <alignment horizontal="center" vertical="center"/>
    </xf>
    <xf numFmtId="0" fontId="12" fillId="0" borderId="0" xfId="0" applyFont="1" applyFill="1" applyAlignment="1">
      <alignment horizontal="right" vertical="center"/>
    </xf>
    <xf numFmtId="0" fontId="12" fillId="0" borderId="9"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4" xfId="0" applyNumberFormat="1" applyFont="1" applyFill="1" applyBorder="1" applyAlignment="1" applyProtection="1">
      <alignment horizontal="center" vertical="center"/>
      <protection/>
    </xf>
    <xf numFmtId="0" fontId="12" fillId="0" borderId="16" xfId="0" applyNumberFormat="1" applyFont="1" applyFill="1" applyBorder="1" applyAlignment="1" applyProtection="1">
      <alignment horizontal="center" vertical="center"/>
      <protection/>
    </xf>
    <xf numFmtId="0" fontId="12" fillId="0" borderId="9" xfId="0" applyNumberFormat="1" applyFont="1" applyFill="1" applyBorder="1" applyAlignment="1" applyProtection="1">
      <alignment horizontal="center" vertical="center"/>
      <protection/>
    </xf>
    <xf numFmtId="0" fontId="12" fillId="0" borderId="9" xfId="0" applyFont="1" applyFill="1" applyBorder="1" applyAlignment="1">
      <alignment horizontal="center" vertical="center"/>
    </xf>
    <xf numFmtId="0" fontId="2" fillId="0" borderId="9" xfId="0" applyNumberFormat="1" applyFont="1" applyFill="1" applyBorder="1" applyAlignment="1" applyProtection="1">
      <alignment vertical="center"/>
      <protection/>
    </xf>
    <xf numFmtId="4" fontId="2" fillId="0" borderId="9"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xf>
    <xf numFmtId="4" fontId="2" fillId="0" borderId="9" xfId="0" applyNumberFormat="1" applyFont="1" applyFill="1" applyBorder="1" applyAlignment="1" applyProtection="1">
      <alignment horizontal="right" vertical="center" wrapText="1"/>
      <protection/>
    </xf>
    <xf numFmtId="0" fontId="2" fillId="0" borderId="0" xfId="0" applyFont="1" applyFill="1" applyAlignment="1">
      <alignment horizontal="left" vertical="center"/>
    </xf>
    <xf numFmtId="0" fontId="2" fillId="0" borderId="9" xfId="0" applyFont="1" applyFill="1" applyBorder="1" applyAlignment="1">
      <alignment vertical="center"/>
    </xf>
    <xf numFmtId="0" fontId="12" fillId="0" borderId="9" xfId="0" applyFont="1" applyFill="1" applyBorder="1" applyAlignment="1">
      <alignment horizontal="left" vertical="center"/>
    </xf>
    <xf numFmtId="0" fontId="2" fillId="0" borderId="9" xfId="0" applyFont="1" applyFill="1" applyBorder="1" applyAlignment="1">
      <alignment/>
    </xf>
    <xf numFmtId="4" fontId="2" fillId="0" borderId="9" xfId="0" applyNumberFormat="1" applyFont="1" applyFill="1" applyBorder="1" applyAlignment="1">
      <alignment horizontal="right" vertical="center"/>
    </xf>
    <xf numFmtId="0" fontId="2" fillId="0" borderId="9" xfId="0" applyFont="1" applyBorder="1" applyAlignment="1">
      <alignment/>
    </xf>
    <xf numFmtId="0" fontId="2" fillId="0" borderId="9" xfId="0" applyNumberFormat="1" applyFont="1" applyFill="1" applyBorder="1" applyAlignment="1" applyProtection="1">
      <alignment horizontal="left" vertical="center"/>
      <protection/>
    </xf>
    <xf numFmtId="0" fontId="2" fillId="0" borderId="18" xfId="0" applyFont="1" applyBorder="1" applyAlignment="1">
      <alignment horizontal="left"/>
    </xf>
    <xf numFmtId="4" fontId="5" fillId="0" borderId="9" xfId="0" applyNumberFormat="1" applyFont="1" applyFill="1" applyBorder="1" applyAlignment="1">
      <alignment horizontal="right" vertical="center" shrinkToFit="1"/>
    </xf>
    <xf numFmtId="49" fontId="2" fillId="0" borderId="9" xfId="0" applyNumberFormat="1" applyFont="1" applyFill="1" applyBorder="1" applyAlignment="1" applyProtection="1">
      <alignment horizontal="center" vertical="center" wrapText="1"/>
      <protection/>
    </xf>
    <xf numFmtId="4" fontId="5" fillId="0" borderId="9" xfId="0" applyNumberFormat="1" applyFont="1" applyFill="1" applyBorder="1" applyAlignment="1">
      <alignment horizontal="center" vertical="center" shrinkToFit="1"/>
    </xf>
    <xf numFmtId="0" fontId="0" fillId="0" borderId="9" xfId="0" applyBorder="1" applyAlignment="1">
      <alignment horizontal="center"/>
    </xf>
    <xf numFmtId="49" fontId="2" fillId="33" borderId="9" xfId="0" applyNumberFormat="1" applyFont="1" applyFill="1" applyBorder="1" applyAlignment="1" applyProtection="1">
      <alignment horizontal="center" vertical="center" wrapText="1"/>
      <protection/>
    </xf>
    <xf numFmtId="49" fontId="2"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left"/>
    </xf>
    <xf numFmtId="0" fontId="5" fillId="0" borderId="35" xfId="0" applyFont="1" applyFill="1" applyBorder="1" applyAlignment="1">
      <alignment horizontal="left" vertical="center" shrinkToFit="1"/>
    </xf>
    <xf numFmtId="0" fontId="5" fillId="0" borderId="30" xfId="0" applyFont="1" applyFill="1" applyBorder="1" applyAlignment="1">
      <alignment horizontal="left" vertical="center" shrinkToFit="1"/>
    </xf>
    <xf numFmtId="4" fontId="5" fillId="0" borderId="30" xfId="0" applyNumberFormat="1" applyFont="1" applyFill="1" applyBorder="1" applyAlignment="1">
      <alignment horizontal="right" vertical="center" shrinkToFit="1"/>
    </xf>
    <xf numFmtId="4" fontId="5" fillId="0" borderId="30" xfId="0" applyNumberFormat="1" applyFont="1" applyFill="1" applyBorder="1" applyAlignment="1">
      <alignment horizontal="center" vertical="center" shrinkToFit="1"/>
    </xf>
    <xf numFmtId="0" fontId="0" fillId="0" borderId="9" xfId="0" applyBorder="1" applyAlignment="1">
      <alignment horizontal="center" vertical="center"/>
    </xf>
    <xf numFmtId="0" fontId="5" fillId="0" borderId="9" xfId="0" applyFont="1" applyFill="1" applyBorder="1" applyAlignment="1">
      <alignment horizontal="left" vertical="center" shrinkToFi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3"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3"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4"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Fill="1" applyBorder="1" applyAlignment="1">
      <alignment/>
    </xf>
    <xf numFmtId="0" fontId="0" fillId="0" borderId="9" xfId="0" applyBorder="1" applyAlignment="1">
      <alignment/>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4"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4" fillId="0" borderId="9" xfId="0" applyNumberFormat="1" applyFont="1" applyFill="1" applyBorder="1" applyAlignment="1" applyProtection="1">
      <alignment horizontal="center" vertical="center"/>
      <protection/>
    </xf>
    <xf numFmtId="0" fontId="0" fillId="0" borderId="0" xfId="0" applyFill="1" applyAlignment="1">
      <alignment/>
    </xf>
    <xf numFmtId="0" fontId="4" fillId="0" borderId="0" xfId="0" applyFont="1" applyFill="1" applyAlignment="1">
      <alignment horizontal="center" vertical="center"/>
    </xf>
    <xf numFmtId="0" fontId="2" fillId="0" borderId="9" xfId="0" applyNumberFormat="1" applyFont="1" applyFill="1" applyBorder="1" applyAlignment="1" applyProtection="1">
      <alignment horizontal="center" vertical="center" wrapText="1"/>
      <protection/>
    </xf>
    <xf numFmtId="49" fontId="2" fillId="0" borderId="9" xfId="0" applyNumberFormat="1" applyFont="1" applyFill="1" applyBorder="1" applyAlignment="1" applyProtection="1">
      <alignment horizontal="left" vertical="center" wrapText="1"/>
      <protection/>
    </xf>
    <xf numFmtId="0" fontId="0" fillId="0" borderId="9" xfId="0" applyBorder="1" applyAlignment="1">
      <alignment horizontal="left"/>
    </xf>
    <xf numFmtId="0" fontId="10" fillId="0" borderId="0" xfId="0" applyFont="1" applyAlignment="1">
      <alignment/>
    </xf>
    <xf numFmtId="0" fontId="10" fillId="0" borderId="0" xfId="0" applyFont="1" applyFill="1" applyAlignment="1">
      <alignment/>
    </xf>
    <xf numFmtId="0" fontId="15" fillId="0" borderId="0" xfId="0" applyFont="1" applyFill="1" applyAlignment="1">
      <alignment horizontal="center" vertical="center"/>
    </xf>
    <xf numFmtId="0" fontId="10" fillId="0" borderId="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0" xfId="0" applyFont="1" applyBorder="1" applyAlignment="1">
      <alignment horizontal="center" vertical="center" wrapText="1"/>
    </xf>
    <xf numFmtId="0" fontId="0" fillId="0" borderId="10" xfId="0" applyFill="1" applyBorder="1" applyAlignment="1">
      <alignment horizontal="left"/>
    </xf>
    <xf numFmtId="0" fontId="0" fillId="0" borderId="10" xfId="0" applyFill="1" applyBorder="1" applyAlignment="1">
      <alignment/>
    </xf>
    <xf numFmtId="0" fontId="10" fillId="0" borderId="10" xfId="0" applyFont="1" applyBorder="1" applyAlignment="1">
      <alignment horizontal="center" vertical="center"/>
    </xf>
    <xf numFmtId="0" fontId="0" fillId="0" borderId="36" xfId="0" applyBorder="1" applyAlignment="1">
      <alignment horizontal="center" vertical="center"/>
    </xf>
    <xf numFmtId="0" fontId="5" fillId="0" borderId="9" xfId="66" applyFont="1" applyBorder="1" applyAlignment="1">
      <alignment vertical="center" shrinkToFit="1"/>
      <protection/>
    </xf>
    <xf numFmtId="0" fontId="16"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center" vertical="center"/>
    </xf>
    <xf numFmtId="4" fontId="16" fillId="0" borderId="30" xfId="57" applyNumberFormat="1" applyFont="1" applyBorder="1" applyAlignment="1">
      <alignment horizontal="center" vertical="center" shrinkToFit="1"/>
      <protection/>
    </xf>
    <xf numFmtId="0" fontId="5" fillId="0" borderId="9" xfId="19" applyFont="1" applyBorder="1" applyAlignment="1">
      <alignment horizontal="left" vertical="center" shrinkToFit="1"/>
      <protection/>
    </xf>
    <xf numFmtId="0" fontId="2" fillId="33" borderId="9" xfId="0" applyFont="1" applyFill="1" applyBorder="1" applyAlignment="1">
      <alignment horizontal="center" vertical="center"/>
    </xf>
    <xf numFmtId="4" fontId="16" fillId="33" borderId="30" xfId="57" applyNumberFormat="1" applyFont="1" applyFill="1" applyBorder="1" applyAlignment="1">
      <alignment horizontal="center" vertical="center" shrinkToFit="1"/>
      <protection/>
    </xf>
    <xf numFmtId="0" fontId="2" fillId="33" borderId="12" xfId="0" applyFont="1" applyFill="1" applyBorder="1" applyAlignment="1">
      <alignment horizontal="center" vertical="center"/>
    </xf>
    <xf numFmtId="0" fontId="0" fillId="0" borderId="33" xfId="0" applyBorder="1" applyAlignment="1">
      <alignment horizontal="center" vertical="center"/>
    </xf>
    <xf numFmtId="0" fontId="2" fillId="0" borderId="31" xfId="0" applyFont="1" applyFill="1" applyBorder="1" applyAlignment="1">
      <alignment horizontal="center" vertical="center"/>
    </xf>
    <xf numFmtId="0" fontId="2" fillId="33" borderId="14" xfId="0" applyFont="1" applyFill="1" applyBorder="1" applyAlignment="1">
      <alignment horizontal="center" vertical="center"/>
    </xf>
    <xf numFmtId="4" fontId="16" fillId="0" borderId="9" xfId="46" applyNumberFormat="1" applyFont="1" applyBorder="1" applyAlignment="1">
      <alignment horizontal="center" vertical="center" shrinkToFit="1"/>
      <protection/>
    </xf>
    <xf numFmtId="0" fontId="2" fillId="33" borderId="11" xfId="0" applyFont="1" applyFill="1" applyBorder="1" applyAlignment="1">
      <alignment horizontal="center" vertical="center"/>
    </xf>
    <xf numFmtId="4" fontId="16" fillId="33" borderId="9" xfId="46" applyNumberFormat="1" applyFont="1" applyFill="1" applyBorder="1" applyAlignment="1">
      <alignment horizontal="center" vertical="center" shrinkToFit="1"/>
      <protection/>
    </xf>
    <xf numFmtId="0" fontId="2" fillId="33" borderId="31" xfId="0" applyFont="1" applyFill="1" applyBorder="1" applyAlignment="1">
      <alignment horizontal="center" vertical="center"/>
    </xf>
    <xf numFmtId="0" fontId="0" fillId="0" borderId="9" xfId="0" applyBorder="1" applyAlignment="1">
      <alignment horizontal="left" vertical="center"/>
    </xf>
    <xf numFmtId="4" fontId="0" fillId="0" borderId="9" xfId="0" applyNumberFormat="1" applyBorder="1" applyAlignment="1">
      <alignment horizontal="right" vertical="center"/>
    </xf>
    <xf numFmtId="181"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7"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9" xfId="0" applyNumberFormat="1" applyFont="1" applyFill="1" applyBorder="1" applyAlignment="1">
      <alignment horizontal="left" vertical="center"/>
    </xf>
    <xf numFmtId="0" fontId="1" fillId="0" borderId="9" xfId="0" applyNumberFormat="1" applyFont="1" applyFill="1" applyBorder="1" applyAlignment="1">
      <alignment horizontal="left" vertical="center"/>
    </xf>
    <xf numFmtId="0" fontId="1" fillId="0" borderId="10" xfId="0" applyNumberFormat="1" applyFont="1" applyBorder="1" applyAlignment="1">
      <alignment horizontal="left" vertical="center"/>
    </xf>
    <xf numFmtId="0" fontId="1" fillId="0" borderId="10"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10" xfId="0" applyNumberFormat="1" applyFont="1" applyBorder="1" applyAlignment="1">
      <alignment horizontal="center" vertical="center"/>
    </xf>
    <xf numFmtId="0" fontId="1" fillId="0" borderId="16" xfId="0" applyFont="1" applyBorder="1" applyAlignment="1">
      <alignment horizontal="left" vertical="center"/>
    </xf>
    <xf numFmtId="0" fontId="18" fillId="0" borderId="0" xfId="0" applyFont="1" applyFill="1" applyAlignment="1">
      <alignment horizontal="center" vertical="center"/>
    </xf>
    <xf numFmtId="49" fontId="19" fillId="0" borderId="0" xfId="0" applyNumberFormat="1" applyFont="1" applyFill="1" applyAlignment="1" applyProtection="1">
      <alignment horizontal="center" vertical="center"/>
      <protection/>
    </xf>
    <xf numFmtId="0" fontId="19" fillId="0" borderId="0" xfId="0" applyFont="1" applyBorder="1" applyAlignment="1">
      <alignment horizontal="left"/>
    </xf>
    <xf numFmtId="0" fontId="0" fillId="0" borderId="0" xfId="0" applyBorder="1" applyAlignment="1">
      <alignment/>
    </xf>
  </cellXfs>
  <cellStyles count="56">
    <cellStyle name="Normal" xfId="0"/>
    <cellStyle name="Currency [0]" xfId="15"/>
    <cellStyle name="20% - 强调文字颜色 3" xfId="16"/>
    <cellStyle name="输入" xfId="17"/>
    <cellStyle name="Currency" xfId="18"/>
    <cellStyle name="常规_表2-部门决算收入总表_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常规_表2-部门决算收入总表_5"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_表3-部门决算支出总表_1"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常规_表2-部门决算收入总表_2" xfId="66"/>
    <cellStyle name="60% - 强调文字颜色 6" xfId="67"/>
    <cellStyle name="常规 2" xfId="68"/>
    <cellStyle name="常规_表2-部门决算收入总表_8"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zoomScale="85" zoomScaleNormal="85" workbookViewId="0" topLeftCell="A1">
      <selection activeCell="A4" sqref="A4"/>
    </sheetView>
  </sheetViews>
  <sheetFormatPr defaultColWidth="9.16015625" defaultRowHeight="11.25"/>
  <cols>
    <col min="1" max="1" width="163" style="0" customWidth="1"/>
    <col min="2" max="2" width="62.83203125" style="0" customWidth="1"/>
  </cols>
  <sheetData>
    <row r="1" ht="12">
      <c r="A1" t="s">
        <v>0</v>
      </c>
    </row>
    <row r="2" ht="93" customHeight="1">
      <c r="A2" s="261" t="s">
        <v>1</v>
      </c>
    </row>
    <row r="3" spans="1:14" ht="93.75" customHeight="1">
      <c r="A3" s="262"/>
      <c r="N3" s="84"/>
    </row>
    <row r="4" ht="81.75" customHeight="1">
      <c r="A4" s="263" t="s">
        <v>2</v>
      </c>
    </row>
    <row r="5" ht="40.5" customHeight="1">
      <c r="A5" s="263" t="s">
        <v>3</v>
      </c>
    </row>
    <row r="6" ht="36.75" customHeight="1">
      <c r="A6" s="263" t="s">
        <v>4</v>
      </c>
    </row>
    <row r="7" ht="12.75" customHeight="1">
      <c r="A7" s="264"/>
    </row>
    <row r="8" ht="12.75" customHeight="1">
      <c r="A8" s="264"/>
    </row>
    <row r="9" ht="12.75" customHeight="1">
      <c r="A9" s="264"/>
    </row>
    <row r="10" ht="12.75" customHeight="1">
      <c r="A10" s="264"/>
    </row>
    <row r="11" ht="12.75" customHeight="1">
      <c r="A11" s="264"/>
    </row>
    <row r="12" ht="12.75" customHeight="1">
      <c r="A12" s="264"/>
    </row>
    <row r="13" ht="12.75" customHeight="1">
      <c r="A13" s="264"/>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3"/>
  <sheetViews>
    <sheetView showGridLines="0" showZeros="0" zoomScale="85" zoomScaleNormal="85" workbookViewId="0" topLeftCell="A4">
      <selection activeCell="D17" sqref="D17"/>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84" t="s">
        <v>25</v>
      </c>
    </row>
    <row r="2" spans="1:6" ht="28.5" customHeight="1">
      <c r="A2" s="108" t="s">
        <v>26</v>
      </c>
      <c r="B2" s="108"/>
      <c r="C2" s="108"/>
      <c r="D2" s="108"/>
      <c r="E2" s="108"/>
      <c r="F2" s="108"/>
    </row>
    <row r="3" ht="22.5" customHeight="1">
      <c r="F3" s="106" t="s">
        <v>43</v>
      </c>
    </row>
    <row r="4" spans="1:6" ht="22.5" customHeight="1">
      <c r="A4" s="112" t="s">
        <v>183</v>
      </c>
      <c r="B4" s="112" t="s">
        <v>184</v>
      </c>
      <c r="C4" s="112" t="s">
        <v>124</v>
      </c>
      <c r="D4" s="112" t="s">
        <v>179</v>
      </c>
      <c r="E4" s="112" t="s">
        <v>180</v>
      </c>
      <c r="F4" s="112" t="s">
        <v>181</v>
      </c>
    </row>
    <row r="5" spans="1:6" ht="15.75" customHeight="1">
      <c r="A5" s="114" t="s">
        <v>182</v>
      </c>
      <c r="B5" s="114" t="s">
        <v>182</v>
      </c>
      <c r="C5" s="114">
        <v>1</v>
      </c>
      <c r="D5" s="114">
        <v>2</v>
      </c>
      <c r="E5" s="114">
        <v>3</v>
      </c>
      <c r="F5" s="126" t="s">
        <v>182</v>
      </c>
    </row>
    <row r="6" spans="1:6" ht="12.75" customHeight="1">
      <c r="A6" s="126"/>
      <c r="B6" s="126" t="s">
        <v>124</v>
      </c>
      <c r="C6" s="161">
        <f aca="true" t="shared" si="0" ref="C6:C16">D6+E6</f>
        <v>1158.727184</v>
      </c>
      <c r="D6" s="161">
        <f>D7+D17</f>
        <v>780.897867</v>
      </c>
      <c r="E6" s="161">
        <f>E7+E17</f>
        <v>377.829317</v>
      </c>
      <c r="F6" s="118"/>
    </row>
    <row r="7" spans="1:6" ht="12.75" customHeight="1">
      <c r="A7" s="162" t="s">
        <v>185</v>
      </c>
      <c r="B7" s="163" t="s">
        <v>186</v>
      </c>
      <c r="C7" s="161">
        <f t="shared" si="0"/>
        <v>780.897867</v>
      </c>
      <c r="D7" s="161">
        <f>SUM(D8:D16)</f>
        <v>780.897867</v>
      </c>
      <c r="E7" s="161">
        <f>SUM(E8:E16)</f>
        <v>0</v>
      </c>
      <c r="F7" s="118"/>
    </row>
    <row r="8" spans="1:6" ht="12.75" customHeight="1">
      <c r="A8" s="162" t="s">
        <v>187</v>
      </c>
      <c r="B8" s="163" t="s">
        <v>188</v>
      </c>
      <c r="C8" s="161">
        <f t="shared" si="0"/>
        <v>258.1</v>
      </c>
      <c r="D8" s="161">
        <v>258.1</v>
      </c>
      <c r="E8" s="161"/>
      <c r="F8" s="118"/>
    </row>
    <row r="9" spans="1:6" ht="12.75" customHeight="1">
      <c r="A9" s="162" t="s">
        <v>189</v>
      </c>
      <c r="B9" s="163" t="s">
        <v>190</v>
      </c>
      <c r="C9" s="161">
        <f t="shared" si="0"/>
        <v>107.501</v>
      </c>
      <c r="D9" s="161">
        <v>107.501</v>
      </c>
      <c r="E9" s="161"/>
      <c r="F9" s="118"/>
    </row>
    <row r="10" spans="1:6" ht="12.75" customHeight="1">
      <c r="A10" s="162" t="s">
        <v>191</v>
      </c>
      <c r="B10" s="163" t="s">
        <v>192</v>
      </c>
      <c r="C10" s="161">
        <f t="shared" si="0"/>
        <v>20.238</v>
      </c>
      <c r="D10" s="161">
        <v>20.238</v>
      </c>
      <c r="E10" s="161"/>
      <c r="F10" s="118"/>
    </row>
    <row r="11" spans="1:6" ht="12.75" customHeight="1">
      <c r="A11" s="162" t="s">
        <v>193</v>
      </c>
      <c r="B11" s="163" t="s">
        <v>194</v>
      </c>
      <c r="C11" s="161">
        <f t="shared" si="0"/>
        <v>17.318867</v>
      </c>
      <c r="D11" s="161">
        <v>17.318867</v>
      </c>
      <c r="E11" s="161"/>
      <c r="F11" s="118"/>
    </row>
    <row r="12" spans="1:6" ht="12.75" customHeight="1">
      <c r="A12" s="164">
        <v>30107</v>
      </c>
      <c r="B12" s="163" t="s">
        <v>195</v>
      </c>
      <c r="C12" s="161">
        <f t="shared" si="0"/>
        <v>212.07</v>
      </c>
      <c r="D12" s="161">
        <v>212.07</v>
      </c>
      <c r="E12" s="161"/>
      <c r="F12" s="118"/>
    </row>
    <row r="13" spans="1:6" ht="12.75" customHeight="1">
      <c r="A13" s="162" t="s">
        <v>196</v>
      </c>
      <c r="B13" s="163" t="s">
        <v>197</v>
      </c>
      <c r="C13" s="161">
        <f t="shared" si="0"/>
        <v>41.23</v>
      </c>
      <c r="D13" s="161">
        <v>41.23</v>
      </c>
      <c r="E13" s="161"/>
      <c r="F13" s="119"/>
    </row>
    <row r="14" spans="1:6" ht="12.75" customHeight="1">
      <c r="A14" s="162" t="s">
        <v>198</v>
      </c>
      <c r="B14" s="163" t="s">
        <v>199</v>
      </c>
      <c r="C14" s="161">
        <f t="shared" si="0"/>
        <v>18.75</v>
      </c>
      <c r="D14" s="161">
        <v>18.75</v>
      </c>
      <c r="E14" s="161"/>
      <c r="F14" s="119"/>
    </row>
    <row r="15" spans="1:6" ht="12.75" customHeight="1">
      <c r="A15" s="162" t="s">
        <v>200</v>
      </c>
      <c r="B15" s="163" t="s">
        <v>201</v>
      </c>
      <c r="C15" s="161">
        <f t="shared" si="0"/>
        <v>29.39</v>
      </c>
      <c r="D15" s="161">
        <v>29.39</v>
      </c>
      <c r="E15" s="161"/>
      <c r="F15" s="119"/>
    </row>
    <row r="16" spans="1:6" ht="12.75" customHeight="1">
      <c r="A16" s="162" t="s">
        <v>202</v>
      </c>
      <c r="B16" s="163" t="s">
        <v>203</v>
      </c>
      <c r="C16" s="161">
        <f t="shared" si="0"/>
        <v>76.3</v>
      </c>
      <c r="D16" s="161">
        <v>76.3</v>
      </c>
      <c r="E16" s="161"/>
      <c r="F16" s="119"/>
    </row>
    <row r="17" spans="1:6" ht="12.75" customHeight="1">
      <c r="A17" s="162" t="s">
        <v>206</v>
      </c>
      <c r="B17" s="163" t="s">
        <v>207</v>
      </c>
      <c r="C17" s="161">
        <f aca="true" t="shared" si="1" ref="C17:C38">D17+E17</f>
        <v>377.829317</v>
      </c>
      <c r="D17" s="161"/>
      <c r="E17" s="161">
        <f>SUM(E18:E33)</f>
        <v>377.829317</v>
      </c>
      <c r="F17" s="119"/>
    </row>
    <row r="18" spans="1:6" ht="12.75" customHeight="1">
      <c r="A18" s="162" t="s">
        <v>208</v>
      </c>
      <c r="B18" s="163" t="s">
        <v>209</v>
      </c>
      <c r="C18" s="161">
        <f t="shared" si="1"/>
        <v>24.677</v>
      </c>
      <c r="D18" s="161"/>
      <c r="E18" s="161">
        <v>24.677</v>
      </c>
      <c r="F18" s="119"/>
    </row>
    <row r="19" spans="1:6" ht="12.75" customHeight="1">
      <c r="A19" s="162" t="s">
        <v>210</v>
      </c>
      <c r="B19" s="163" t="s">
        <v>211</v>
      </c>
      <c r="C19" s="161">
        <f t="shared" si="1"/>
        <v>20.95</v>
      </c>
      <c r="D19" s="161"/>
      <c r="E19" s="161">
        <v>20.95</v>
      </c>
      <c r="F19" s="119"/>
    </row>
    <row r="20" spans="1:6" ht="12.75" customHeight="1">
      <c r="A20" s="162" t="s">
        <v>212</v>
      </c>
      <c r="B20" s="163" t="s">
        <v>213</v>
      </c>
      <c r="C20" s="161">
        <f t="shared" si="1"/>
        <v>4.5</v>
      </c>
      <c r="D20" s="161"/>
      <c r="E20" s="161">
        <v>4.5</v>
      </c>
      <c r="F20" s="119"/>
    </row>
    <row r="21" spans="1:6" ht="12.75" customHeight="1">
      <c r="A21" s="162" t="s">
        <v>214</v>
      </c>
      <c r="B21" s="163" t="s">
        <v>215</v>
      </c>
      <c r="C21" s="161">
        <f t="shared" si="1"/>
        <v>20.9</v>
      </c>
      <c r="D21" s="161"/>
      <c r="E21" s="161">
        <v>20.9</v>
      </c>
      <c r="F21" s="119"/>
    </row>
    <row r="22" spans="1:6" ht="12.75" customHeight="1">
      <c r="A22" s="162" t="s">
        <v>216</v>
      </c>
      <c r="B22" s="163" t="s">
        <v>217</v>
      </c>
      <c r="C22" s="161">
        <f t="shared" si="1"/>
        <v>12.85</v>
      </c>
      <c r="D22" s="161"/>
      <c r="E22" s="161">
        <v>12.85</v>
      </c>
      <c r="F22" s="119"/>
    </row>
    <row r="23" spans="1:6" ht="12.75" customHeight="1">
      <c r="A23" s="162" t="s">
        <v>218</v>
      </c>
      <c r="B23" s="163" t="s">
        <v>219</v>
      </c>
      <c r="C23" s="161">
        <f t="shared" si="1"/>
        <v>7</v>
      </c>
      <c r="D23" s="161"/>
      <c r="E23" s="161">
        <v>7</v>
      </c>
      <c r="F23" s="119"/>
    </row>
    <row r="24" spans="1:6" ht="12.75" customHeight="1">
      <c r="A24" s="162">
        <v>30209</v>
      </c>
      <c r="B24" s="163" t="s">
        <v>220</v>
      </c>
      <c r="C24" s="161">
        <f t="shared" si="1"/>
        <v>42.95</v>
      </c>
      <c r="D24" s="161"/>
      <c r="E24" s="161">
        <v>42.95</v>
      </c>
      <c r="F24" s="119"/>
    </row>
    <row r="25" spans="1:6" ht="12.75" customHeight="1">
      <c r="A25" s="162" t="s">
        <v>221</v>
      </c>
      <c r="B25" s="163" t="s">
        <v>222</v>
      </c>
      <c r="C25" s="161">
        <f t="shared" si="1"/>
        <v>20.52</v>
      </c>
      <c r="D25" s="161"/>
      <c r="E25" s="161">
        <v>20.52</v>
      </c>
      <c r="F25" s="119"/>
    </row>
    <row r="26" spans="1:6" ht="12.75" customHeight="1">
      <c r="A26" s="162" t="s">
        <v>223</v>
      </c>
      <c r="B26" s="163" t="s">
        <v>224</v>
      </c>
      <c r="C26" s="161">
        <f t="shared" si="1"/>
        <v>56.408317</v>
      </c>
      <c r="D26" s="161"/>
      <c r="E26" s="161">
        <v>56.408317</v>
      </c>
      <c r="F26" s="119"/>
    </row>
    <row r="27" spans="1:6" ht="12.75" customHeight="1">
      <c r="A27" s="162" t="s">
        <v>225</v>
      </c>
      <c r="B27" s="163" t="s">
        <v>226</v>
      </c>
      <c r="C27" s="161">
        <f t="shared" si="1"/>
        <v>0</v>
      </c>
      <c r="D27" s="161"/>
      <c r="E27" s="161">
        <v>0</v>
      </c>
      <c r="F27" s="119"/>
    </row>
    <row r="28" spans="1:6" ht="12.75" customHeight="1">
      <c r="A28" s="162" t="s">
        <v>227</v>
      </c>
      <c r="B28" s="163" t="s">
        <v>228</v>
      </c>
      <c r="C28" s="161">
        <f t="shared" si="1"/>
        <v>24</v>
      </c>
      <c r="D28" s="161"/>
      <c r="E28" s="161">
        <v>24</v>
      </c>
      <c r="F28" s="119"/>
    </row>
    <row r="29" spans="1:6" ht="12.75" customHeight="1">
      <c r="A29" s="165" t="s">
        <v>229</v>
      </c>
      <c r="B29" s="163" t="s">
        <v>230</v>
      </c>
      <c r="C29" s="161">
        <f t="shared" si="1"/>
        <v>3.6</v>
      </c>
      <c r="D29" s="161"/>
      <c r="E29" s="161">
        <v>3.6</v>
      </c>
      <c r="F29" s="119"/>
    </row>
    <row r="30" spans="1:6" ht="12.75" customHeight="1">
      <c r="A30" s="165" t="s">
        <v>231</v>
      </c>
      <c r="B30" s="163" t="s">
        <v>232</v>
      </c>
      <c r="C30" s="161">
        <f t="shared" si="1"/>
        <v>6.13</v>
      </c>
      <c r="D30" s="161"/>
      <c r="E30" s="161">
        <v>6.13</v>
      </c>
      <c r="F30" s="119"/>
    </row>
    <row r="31" spans="1:6" ht="12.75" customHeight="1">
      <c r="A31" s="162">
        <v>30226</v>
      </c>
      <c r="B31" s="163" t="s">
        <v>233</v>
      </c>
      <c r="C31" s="161">
        <f t="shared" si="1"/>
        <v>95.4</v>
      </c>
      <c r="D31" s="161"/>
      <c r="E31" s="161">
        <v>95.4</v>
      </c>
      <c r="F31" s="119"/>
    </row>
    <row r="32" spans="1:6" ht="12.75" customHeight="1">
      <c r="A32" s="166" t="s">
        <v>234</v>
      </c>
      <c r="B32" s="163" t="s">
        <v>235</v>
      </c>
      <c r="C32" s="161">
        <f t="shared" si="1"/>
        <v>22.394</v>
      </c>
      <c r="D32" s="161"/>
      <c r="E32" s="161">
        <v>22.394</v>
      </c>
      <c r="F32" s="119"/>
    </row>
    <row r="33" spans="1:6" ht="12.75" customHeight="1">
      <c r="A33" s="166" t="s">
        <v>236</v>
      </c>
      <c r="B33" s="163" t="s">
        <v>237</v>
      </c>
      <c r="C33" s="161">
        <f t="shared" si="1"/>
        <v>15.55</v>
      </c>
      <c r="D33" s="161"/>
      <c r="E33" s="161">
        <v>15.55</v>
      </c>
      <c r="F33" s="119"/>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zoomScale="85" zoomScaleNormal="85" workbookViewId="0" topLeftCell="A1">
      <selection activeCell="D14" sqref="D14"/>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27</v>
      </c>
    </row>
    <row r="2" spans="1:8" ht="33.75" customHeight="1">
      <c r="A2" s="133" t="s">
        <v>244</v>
      </c>
      <c r="B2" s="133"/>
      <c r="C2" s="133"/>
      <c r="D2" s="133"/>
      <c r="E2" s="133"/>
      <c r="F2" s="133"/>
      <c r="G2" s="133"/>
      <c r="H2" s="133"/>
    </row>
    <row r="3" spans="1:8" ht="16.5" customHeight="1">
      <c r="A3" s="134"/>
      <c r="B3" s="134"/>
      <c r="C3" s="135"/>
      <c r="D3" s="136"/>
      <c r="E3" s="136"/>
      <c r="F3" s="136"/>
      <c r="G3" s="137"/>
      <c r="H3" s="138" t="s">
        <v>43</v>
      </c>
    </row>
    <row r="4" spans="1:8" ht="19.5" customHeight="1">
      <c r="A4" s="139" t="s">
        <v>46</v>
      </c>
      <c r="B4" s="139"/>
      <c r="C4" s="140" t="s">
        <v>245</v>
      </c>
      <c r="D4" s="140" t="s">
        <v>246</v>
      </c>
      <c r="E4" s="141" t="s">
        <v>247</v>
      </c>
      <c r="F4" s="142"/>
      <c r="G4" s="143"/>
      <c r="H4" s="140" t="s">
        <v>248</v>
      </c>
    </row>
    <row r="5" spans="1:8" ht="35.25" customHeight="1">
      <c r="A5" s="139" t="s">
        <v>249</v>
      </c>
      <c r="B5" s="139" t="s">
        <v>121</v>
      </c>
      <c r="C5" s="144"/>
      <c r="D5" s="144"/>
      <c r="E5" s="139" t="s">
        <v>133</v>
      </c>
      <c r="F5" s="139" t="s">
        <v>164</v>
      </c>
      <c r="G5" s="139" t="s">
        <v>165</v>
      </c>
      <c r="H5" s="144"/>
    </row>
    <row r="6" spans="1:8" ht="16.5" customHeight="1">
      <c r="A6" s="145" t="s">
        <v>124</v>
      </c>
      <c r="B6" s="146"/>
      <c r="C6" s="146"/>
      <c r="D6" s="147"/>
      <c r="E6" s="148"/>
      <c r="F6" s="148"/>
      <c r="G6" s="147"/>
      <c r="H6" s="147"/>
    </row>
    <row r="7" spans="1:10" ht="16.5" customHeight="1">
      <c r="A7" s="149"/>
      <c r="B7" s="150"/>
      <c r="C7" s="150"/>
      <c r="D7" s="151"/>
      <c r="E7" s="152"/>
      <c r="F7" s="152"/>
      <c r="G7" s="151"/>
      <c r="H7" s="152"/>
      <c r="J7" s="84"/>
    </row>
    <row r="8" spans="1:8" ht="16.5" customHeight="1">
      <c r="A8" s="149"/>
      <c r="B8" s="150"/>
      <c r="C8" s="150"/>
      <c r="D8" s="151"/>
      <c r="E8" s="152"/>
      <c r="F8" s="152"/>
      <c r="G8" s="151"/>
      <c r="H8" s="152"/>
    </row>
    <row r="9" spans="1:9" ht="16.5" customHeight="1">
      <c r="A9" s="149"/>
      <c r="B9" s="150"/>
      <c r="C9" s="150"/>
      <c r="D9" s="151"/>
      <c r="E9" s="152"/>
      <c r="F9" s="152"/>
      <c r="G9" s="151"/>
      <c r="H9" s="152"/>
      <c r="I9" s="84"/>
    </row>
    <row r="10" spans="1:9" ht="16.5" customHeight="1">
      <c r="A10" s="149"/>
      <c r="B10" s="150"/>
      <c r="C10" s="150"/>
      <c r="D10" s="151"/>
      <c r="E10" s="152"/>
      <c r="F10" s="152"/>
      <c r="G10" s="153"/>
      <c r="H10" s="152"/>
      <c r="I10" s="84"/>
    </row>
    <row r="11" spans="1:8" ht="16.5" customHeight="1">
      <c r="A11" s="149"/>
      <c r="B11" s="150"/>
      <c r="C11" s="150"/>
      <c r="D11" s="151"/>
      <c r="E11" s="152"/>
      <c r="F11" s="152"/>
      <c r="G11" s="151"/>
      <c r="H11" s="152"/>
    </row>
    <row r="12" spans="1:8" ht="16.5" customHeight="1">
      <c r="A12" s="149"/>
      <c r="B12" s="150"/>
      <c r="C12" s="150"/>
      <c r="D12" s="151"/>
      <c r="E12" s="152"/>
      <c r="F12" s="152"/>
      <c r="G12" s="151"/>
      <c r="H12" s="152"/>
    </row>
    <row r="13" spans="1:8" ht="16.5" customHeight="1">
      <c r="A13" s="149"/>
      <c r="B13" s="150"/>
      <c r="C13" s="150"/>
      <c r="D13" s="151"/>
      <c r="E13" s="152"/>
      <c r="F13" s="152"/>
      <c r="G13" s="151"/>
      <c r="H13" s="152"/>
    </row>
    <row r="14" spans="1:8" ht="16.5" customHeight="1">
      <c r="A14" s="154"/>
      <c r="B14" s="150"/>
      <c r="C14" s="150"/>
      <c r="D14" s="151"/>
      <c r="E14" s="152"/>
      <c r="F14" s="152"/>
      <c r="G14" s="151"/>
      <c r="H14" s="152"/>
    </row>
    <row r="15" spans="1:8" ht="16.5" customHeight="1">
      <c r="A15" s="154"/>
      <c r="B15" s="150"/>
      <c r="C15" s="150"/>
      <c r="D15" s="151"/>
      <c r="E15" s="152"/>
      <c r="F15" s="152"/>
      <c r="G15" s="151"/>
      <c r="H15" s="152"/>
    </row>
    <row r="16" spans="1:8" ht="16.5" customHeight="1">
      <c r="A16" s="154"/>
      <c r="B16" s="150"/>
      <c r="C16" s="150"/>
      <c r="D16" s="151"/>
      <c r="E16" s="152"/>
      <c r="F16" s="152"/>
      <c r="G16" s="155"/>
      <c r="H16" s="152"/>
    </row>
    <row r="17" spans="1:8" ht="16.5" customHeight="1">
      <c r="A17" s="156"/>
      <c r="B17" s="157"/>
      <c r="C17" s="157"/>
      <c r="D17" s="151"/>
      <c r="E17" s="152"/>
      <c r="F17" s="152"/>
      <c r="G17" s="151"/>
      <c r="H17" s="152"/>
    </row>
    <row r="18" spans="1:8" ht="16.5" customHeight="1">
      <c r="A18" s="158"/>
      <c r="B18" s="157"/>
      <c r="C18" s="157"/>
      <c r="D18" s="151"/>
      <c r="E18" s="152"/>
      <c r="F18" s="152"/>
      <c r="G18" s="151"/>
      <c r="H18" s="152"/>
    </row>
    <row r="19" spans="1:8" ht="16.5" customHeight="1">
      <c r="A19" s="158"/>
      <c r="B19" s="157"/>
      <c r="C19" s="157"/>
      <c r="D19" s="151"/>
      <c r="E19" s="152"/>
      <c r="F19" s="152"/>
      <c r="G19" s="151"/>
      <c r="H19" s="152"/>
    </row>
    <row r="20" spans="1:8" ht="16.5" customHeight="1">
      <c r="A20" s="154"/>
      <c r="B20" s="157"/>
      <c r="C20" s="157"/>
      <c r="D20" s="151"/>
      <c r="E20" s="152"/>
      <c r="F20" s="152"/>
      <c r="G20" s="159"/>
      <c r="H20" s="152"/>
    </row>
    <row r="21" spans="1:8" ht="16.5" customHeight="1">
      <c r="A21" s="160" t="s">
        <v>250</v>
      </c>
      <c r="B21" s="160"/>
      <c r="C21" s="160"/>
      <c r="D21" s="160"/>
      <c r="E21" s="160"/>
      <c r="F21" s="160"/>
      <c r="G21" s="160"/>
      <c r="H21" s="160"/>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 bottom="1" header="0" footer="0"/>
  <pageSetup fitToHeight="1" fitToWidth="1" orientation="landscape" paperSize="9" scale="99"/>
</worksheet>
</file>

<file path=xl/worksheets/sheet12.xml><?xml version="1.0" encoding="utf-8"?>
<worksheet xmlns="http://schemas.openxmlformats.org/spreadsheetml/2006/main" xmlns:r="http://schemas.openxmlformats.org/officeDocument/2006/relationships">
  <sheetPr>
    <pageSetUpPr fitToPage="1"/>
  </sheetPr>
  <dimension ref="A1:E27"/>
  <sheetViews>
    <sheetView showGridLines="0" showZeros="0" view="pageBreakPreview" zoomScale="85" zoomScaleNormal="85" zoomScaleSheetLayoutView="85" workbookViewId="0" topLeftCell="A1">
      <selection activeCell="A1" sqref="A1:IV3"/>
    </sheetView>
  </sheetViews>
  <sheetFormatPr defaultColWidth="9.16015625" defaultRowHeight="12.75" customHeight="1"/>
  <cols>
    <col min="1" max="1" width="11" style="0" customWidth="1"/>
    <col min="2" max="2" width="51.16015625" style="0" customWidth="1"/>
    <col min="3" max="3" width="43.16015625" style="0" customWidth="1"/>
    <col min="4" max="4" width="12.5" style="122" customWidth="1"/>
    <col min="5" max="5" width="25.83203125" style="0" customWidth="1"/>
    <col min="7" max="245" width="9.16015625" style="0" customWidth="1"/>
  </cols>
  <sheetData>
    <row r="1" ht="21.75" customHeight="1">
      <c r="A1" s="84" t="s">
        <v>31</v>
      </c>
    </row>
    <row r="2" spans="1:5" ht="21.75" customHeight="1">
      <c r="A2" s="108" t="s">
        <v>32</v>
      </c>
      <c r="B2" s="108"/>
      <c r="C2" s="108"/>
      <c r="D2" s="123"/>
      <c r="E2" s="108"/>
    </row>
    <row r="3" ht="21.75" customHeight="1">
      <c r="E3" s="106" t="s">
        <v>43</v>
      </c>
    </row>
    <row r="4" spans="1:5" ht="22.5" customHeight="1">
      <c r="A4" s="112" t="s">
        <v>118</v>
      </c>
      <c r="B4" s="124" t="s">
        <v>119</v>
      </c>
      <c r="C4" s="124" t="s">
        <v>251</v>
      </c>
      <c r="D4" s="125" t="s">
        <v>252</v>
      </c>
      <c r="E4" s="112" t="s">
        <v>253</v>
      </c>
    </row>
    <row r="5" spans="1:5" ht="18" customHeight="1">
      <c r="A5" s="114" t="s">
        <v>182</v>
      </c>
      <c r="B5" s="114" t="s">
        <v>182</v>
      </c>
      <c r="C5" s="126"/>
      <c r="D5" s="127" t="s">
        <v>182</v>
      </c>
      <c r="E5" s="128" t="s">
        <v>182</v>
      </c>
    </row>
    <row r="6" spans="1:5" ht="18" customHeight="1">
      <c r="A6" s="116">
        <v>651</v>
      </c>
      <c r="B6" s="116" t="s">
        <v>135</v>
      </c>
      <c r="C6" s="129" t="s">
        <v>124</v>
      </c>
      <c r="D6" s="130">
        <f>D7+D12+D15+D18+D21+D23+D25</f>
        <v>815.026642</v>
      </c>
      <c r="E6" s="131"/>
    </row>
    <row r="7" spans="1:5" ht="18" customHeight="1">
      <c r="A7" s="114">
        <v>651001</v>
      </c>
      <c r="B7" s="114" t="s">
        <v>254</v>
      </c>
      <c r="C7" s="126" t="s">
        <v>133</v>
      </c>
      <c r="D7" s="127">
        <f>D8+D9+D10+D11</f>
        <v>219.74009999999998</v>
      </c>
      <c r="E7" s="128"/>
    </row>
    <row r="8" spans="1:5" ht="18" customHeight="1">
      <c r="A8" s="114"/>
      <c r="B8" s="114"/>
      <c r="C8" s="126" t="s">
        <v>255</v>
      </c>
      <c r="D8" s="127">
        <v>67.774</v>
      </c>
      <c r="E8" s="128" t="s">
        <v>256</v>
      </c>
    </row>
    <row r="9" spans="1:5" ht="18" customHeight="1">
      <c r="A9" s="114"/>
      <c r="B9" s="114"/>
      <c r="C9" s="126" t="s">
        <v>257</v>
      </c>
      <c r="D9" s="127">
        <v>49.6</v>
      </c>
      <c r="E9" s="128" t="s">
        <v>258</v>
      </c>
    </row>
    <row r="10" spans="1:5" ht="18" customHeight="1">
      <c r="A10" s="114"/>
      <c r="B10" s="114"/>
      <c r="C10" s="126" t="s">
        <v>259</v>
      </c>
      <c r="D10" s="127">
        <v>99.4041</v>
      </c>
      <c r="E10" s="128" t="s">
        <v>260</v>
      </c>
    </row>
    <row r="11" spans="1:5" ht="18" customHeight="1">
      <c r="A11" s="114"/>
      <c r="B11" s="114"/>
      <c r="C11" s="126" t="s">
        <v>261</v>
      </c>
      <c r="D11" s="127">
        <v>2.962</v>
      </c>
      <c r="E11" s="128" t="s">
        <v>262</v>
      </c>
    </row>
    <row r="12" spans="1:5" ht="18" customHeight="1">
      <c r="A12" s="114"/>
      <c r="B12" s="114"/>
      <c r="C12" s="126" t="s">
        <v>133</v>
      </c>
      <c r="D12" s="127">
        <f>D13+D14</f>
        <v>196.612784</v>
      </c>
      <c r="E12" s="128"/>
    </row>
    <row r="13" spans="1:5" ht="18" customHeight="1">
      <c r="A13" s="114">
        <v>651002</v>
      </c>
      <c r="B13" s="114" t="s">
        <v>263</v>
      </c>
      <c r="C13" s="126" t="s">
        <v>264</v>
      </c>
      <c r="D13" s="127">
        <v>74</v>
      </c>
      <c r="E13" s="128" t="s">
        <v>265</v>
      </c>
    </row>
    <row r="14" spans="1:5" ht="18" customHeight="1">
      <c r="A14" s="114"/>
      <c r="B14" s="114"/>
      <c r="C14" s="126" t="s">
        <v>259</v>
      </c>
      <c r="D14" s="127">
        <v>122.612784</v>
      </c>
      <c r="E14" s="128" t="s">
        <v>266</v>
      </c>
    </row>
    <row r="15" spans="1:5" ht="18" customHeight="1">
      <c r="A15" s="114"/>
      <c r="B15" s="114"/>
      <c r="C15" s="126" t="s">
        <v>133</v>
      </c>
      <c r="D15" s="127">
        <f>D16+D17</f>
        <v>136</v>
      </c>
      <c r="E15" s="128"/>
    </row>
    <row r="16" spans="1:5" ht="18" customHeight="1">
      <c r="A16" s="114">
        <v>651003</v>
      </c>
      <c r="B16" s="114" t="s">
        <v>267</v>
      </c>
      <c r="C16" s="126" t="s">
        <v>268</v>
      </c>
      <c r="D16" s="127">
        <v>116</v>
      </c>
      <c r="E16" s="128" t="s">
        <v>269</v>
      </c>
    </row>
    <row r="17" spans="1:5" ht="18" customHeight="1">
      <c r="A17" s="114"/>
      <c r="B17" s="114"/>
      <c r="C17" s="126" t="s">
        <v>259</v>
      </c>
      <c r="D17" s="127">
        <v>20</v>
      </c>
      <c r="E17" s="128" t="s">
        <v>270</v>
      </c>
    </row>
    <row r="18" spans="1:5" ht="18" customHeight="1">
      <c r="A18" s="114"/>
      <c r="B18" s="114"/>
      <c r="C18" s="126" t="s">
        <v>133</v>
      </c>
      <c r="D18" s="127">
        <f>D19+D20</f>
        <v>72.398108</v>
      </c>
      <c r="E18" s="128"/>
    </row>
    <row r="19" spans="1:5" ht="18" customHeight="1">
      <c r="A19" s="114">
        <v>651004</v>
      </c>
      <c r="B19" s="114" t="s">
        <v>271</v>
      </c>
      <c r="C19" s="126" t="s">
        <v>268</v>
      </c>
      <c r="D19" s="127">
        <v>71</v>
      </c>
      <c r="E19" s="128" t="s">
        <v>269</v>
      </c>
    </row>
    <row r="20" spans="1:5" ht="18" customHeight="1">
      <c r="A20" s="114"/>
      <c r="B20" s="114"/>
      <c r="C20" s="126" t="s">
        <v>259</v>
      </c>
      <c r="D20" s="127">
        <v>1.398108</v>
      </c>
      <c r="E20" s="128" t="s">
        <v>272</v>
      </c>
    </row>
    <row r="21" spans="1:5" ht="18" customHeight="1">
      <c r="A21" s="114"/>
      <c r="B21" s="114"/>
      <c r="C21" s="126" t="s">
        <v>133</v>
      </c>
      <c r="D21" s="127">
        <f>D22</f>
        <v>12.168</v>
      </c>
      <c r="E21" s="128"/>
    </row>
    <row r="22" spans="1:5" ht="18" customHeight="1">
      <c r="A22" s="114">
        <v>651005</v>
      </c>
      <c r="B22" s="114" t="s">
        <v>273</v>
      </c>
      <c r="C22" s="126" t="s">
        <v>264</v>
      </c>
      <c r="D22" s="127">
        <v>12.168</v>
      </c>
      <c r="E22" s="128" t="s">
        <v>274</v>
      </c>
    </row>
    <row r="23" spans="1:5" ht="18" customHeight="1">
      <c r="A23" s="114"/>
      <c r="B23" s="114"/>
      <c r="C23" s="126" t="s">
        <v>133</v>
      </c>
      <c r="D23" s="127">
        <f>D24</f>
        <v>101</v>
      </c>
      <c r="E23" s="128"/>
    </row>
    <row r="24" spans="1:5" ht="18" customHeight="1">
      <c r="A24" s="114">
        <v>651006</v>
      </c>
      <c r="B24" s="114" t="s">
        <v>275</v>
      </c>
      <c r="C24" s="126" t="s">
        <v>264</v>
      </c>
      <c r="D24" s="127">
        <v>101</v>
      </c>
      <c r="E24" s="128" t="s">
        <v>276</v>
      </c>
    </row>
    <row r="25" spans="1:5" ht="18" customHeight="1">
      <c r="A25" s="114"/>
      <c r="B25" s="114"/>
      <c r="C25" s="126" t="s">
        <v>133</v>
      </c>
      <c r="D25" s="127">
        <f>D26+D27</f>
        <v>77.10765</v>
      </c>
      <c r="E25" s="128"/>
    </row>
    <row r="26" spans="1:5" ht="18" customHeight="1">
      <c r="A26" s="126">
        <v>651007</v>
      </c>
      <c r="B26" s="126" t="s">
        <v>277</v>
      </c>
      <c r="C26" s="126" t="s">
        <v>268</v>
      </c>
      <c r="D26" s="127">
        <v>76</v>
      </c>
      <c r="E26" s="132" t="s">
        <v>278</v>
      </c>
    </row>
    <row r="27" spans="1:5" ht="18" customHeight="1">
      <c r="A27" s="126"/>
      <c r="B27" s="126"/>
      <c r="C27" s="126" t="s">
        <v>259</v>
      </c>
      <c r="D27" s="127">
        <v>1.10765</v>
      </c>
      <c r="E27" s="132" t="s">
        <v>278</v>
      </c>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O15"/>
  <sheetViews>
    <sheetView showGridLines="0" showZeros="0" workbookViewId="0" topLeftCell="A1">
      <selection activeCell="A4" sqref="A4:IV10"/>
    </sheetView>
  </sheetViews>
  <sheetFormatPr defaultColWidth="9.16015625" defaultRowHeight="12.75" customHeight="1"/>
  <cols>
    <col min="1" max="3" width="7.16015625" style="0" customWidth="1"/>
    <col min="4" max="4" width="16.5" style="0" customWidth="1"/>
    <col min="5" max="5" width="24.5" style="0" customWidth="1"/>
    <col min="6"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84" t="s">
        <v>33</v>
      </c>
    </row>
    <row r="2" spans="1:14" ht="23.25" customHeight="1">
      <c r="A2" s="108" t="s">
        <v>279</v>
      </c>
      <c r="B2" s="108"/>
      <c r="C2" s="108"/>
      <c r="D2" s="108"/>
      <c r="E2" s="108"/>
      <c r="F2" s="108"/>
      <c r="G2" s="108"/>
      <c r="H2" s="108"/>
      <c r="I2" s="108"/>
      <c r="J2" s="108"/>
      <c r="K2" s="108"/>
      <c r="L2" s="108"/>
      <c r="M2" s="108"/>
      <c r="N2" s="120"/>
    </row>
    <row r="3" ht="26.25" customHeight="1">
      <c r="N3" s="106" t="s">
        <v>43</v>
      </c>
    </row>
    <row r="4" spans="1:14" ht="21" customHeight="1">
      <c r="A4" s="92" t="s">
        <v>280</v>
      </c>
      <c r="B4" s="92"/>
      <c r="C4" s="92"/>
      <c r="D4" s="92" t="s">
        <v>118</v>
      </c>
      <c r="E4" s="109" t="s">
        <v>281</v>
      </c>
      <c r="F4" s="92" t="s">
        <v>282</v>
      </c>
      <c r="G4" s="110" t="s">
        <v>283</v>
      </c>
      <c r="H4" s="111" t="s">
        <v>284</v>
      </c>
      <c r="I4" s="92" t="s">
        <v>285</v>
      </c>
      <c r="J4" s="92" t="s">
        <v>183</v>
      </c>
      <c r="K4" s="92"/>
      <c r="L4" s="86" t="s">
        <v>286</v>
      </c>
      <c r="M4" s="92" t="s">
        <v>287</v>
      </c>
      <c r="N4" s="121" t="s">
        <v>288</v>
      </c>
    </row>
    <row r="5" spans="1:14" ht="21" customHeight="1">
      <c r="A5" s="112" t="s">
        <v>289</v>
      </c>
      <c r="B5" s="112" t="s">
        <v>290</v>
      </c>
      <c r="C5" s="112" t="s">
        <v>291</v>
      </c>
      <c r="D5" s="92"/>
      <c r="E5" s="109"/>
      <c r="F5" s="92"/>
      <c r="G5" s="113"/>
      <c r="H5" s="111"/>
      <c r="I5" s="92"/>
      <c r="J5" s="92" t="s">
        <v>289</v>
      </c>
      <c r="K5" s="92" t="s">
        <v>290</v>
      </c>
      <c r="L5" s="93"/>
      <c r="M5" s="92"/>
      <c r="N5" s="121"/>
    </row>
    <row r="6" spans="1:14" ht="21" customHeight="1">
      <c r="A6" s="114" t="s">
        <v>182</v>
      </c>
      <c r="B6" s="114" t="s">
        <v>182</v>
      </c>
      <c r="C6" s="114" t="s">
        <v>182</v>
      </c>
      <c r="D6" s="114" t="s">
        <v>182</v>
      </c>
      <c r="E6" s="114" t="s">
        <v>182</v>
      </c>
      <c r="F6" s="115" t="s">
        <v>182</v>
      </c>
      <c r="G6" s="114" t="s">
        <v>182</v>
      </c>
      <c r="H6" s="114" t="s">
        <v>182</v>
      </c>
      <c r="I6" s="114" t="s">
        <v>182</v>
      </c>
      <c r="J6" s="114" t="s">
        <v>182</v>
      </c>
      <c r="K6" s="114" t="s">
        <v>182</v>
      </c>
      <c r="L6" s="114" t="s">
        <v>182</v>
      </c>
      <c r="M6" s="114" t="s">
        <v>182</v>
      </c>
      <c r="N6" s="114" t="s">
        <v>182</v>
      </c>
    </row>
    <row r="7" spans="1:14" s="107" customFormat="1" ht="21" customHeight="1">
      <c r="A7" s="116">
        <v>208</v>
      </c>
      <c r="B7" s="117" t="s">
        <v>292</v>
      </c>
      <c r="C7" s="116">
        <v>99</v>
      </c>
      <c r="D7" s="116">
        <v>651001</v>
      </c>
      <c r="E7" s="116" t="s">
        <v>293</v>
      </c>
      <c r="F7" s="116" t="s">
        <v>294</v>
      </c>
      <c r="G7" s="116" t="s">
        <v>294</v>
      </c>
      <c r="H7" s="116"/>
      <c r="I7" s="116">
        <v>3067</v>
      </c>
      <c r="J7" s="116">
        <v>208</v>
      </c>
      <c r="K7" s="117" t="s">
        <v>292</v>
      </c>
      <c r="L7" s="116">
        <v>2018.01</v>
      </c>
      <c r="M7" s="116">
        <v>46</v>
      </c>
      <c r="N7" s="116"/>
    </row>
    <row r="8" spans="1:14" ht="21" customHeight="1">
      <c r="A8" s="118"/>
      <c r="B8" s="118"/>
      <c r="C8" s="118"/>
      <c r="D8" s="118"/>
      <c r="E8" s="118"/>
      <c r="F8" s="119"/>
      <c r="G8" s="119"/>
      <c r="H8" s="119"/>
      <c r="I8" s="118"/>
      <c r="J8" s="118"/>
      <c r="K8" s="118"/>
      <c r="L8" s="118"/>
      <c r="M8" s="118"/>
      <c r="N8" s="118"/>
    </row>
    <row r="9" spans="1:15" ht="21" customHeight="1">
      <c r="A9" s="118"/>
      <c r="B9" s="118"/>
      <c r="C9" s="118"/>
      <c r="D9" s="118"/>
      <c r="E9" s="119"/>
      <c r="F9" s="119"/>
      <c r="G9" s="119"/>
      <c r="H9" s="119"/>
      <c r="I9" s="118"/>
      <c r="J9" s="118"/>
      <c r="K9" s="118"/>
      <c r="L9" s="118"/>
      <c r="M9" s="118"/>
      <c r="N9" s="119"/>
      <c r="O9" s="84"/>
    </row>
    <row r="10" spans="1:15" ht="21" customHeight="1">
      <c r="A10" s="118"/>
      <c r="B10" s="118"/>
      <c r="C10" s="118"/>
      <c r="D10" s="118"/>
      <c r="E10" s="119"/>
      <c r="F10" s="119"/>
      <c r="G10" s="119"/>
      <c r="H10" s="119"/>
      <c r="I10" s="118"/>
      <c r="J10" s="118"/>
      <c r="K10" s="118"/>
      <c r="L10" s="118"/>
      <c r="M10" s="118"/>
      <c r="N10" s="119"/>
      <c r="O10" s="84"/>
    </row>
    <row r="11" spans="3:13" ht="12.75" customHeight="1">
      <c r="C11" s="84"/>
      <c r="D11" s="84"/>
      <c r="H11" s="84"/>
      <c r="J11" s="84"/>
      <c r="M11" s="84"/>
    </row>
    <row r="12" ht="12.75" customHeight="1">
      <c r="M12" s="84"/>
    </row>
    <row r="13" ht="12.75" customHeight="1">
      <c r="M13" s="84"/>
    </row>
    <row r="14" ht="12.75" customHeight="1">
      <c r="M14" s="84"/>
    </row>
    <row r="15" ht="12.75" customHeight="1">
      <c r="M15" s="84"/>
    </row>
  </sheetData>
  <sheetProtection/>
  <mergeCells count="11">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90"/>
</worksheet>
</file>

<file path=xl/worksheets/sheet14.xml><?xml version="1.0" encoding="utf-8"?>
<worksheet xmlns="http://schemas.openxmlformats.org/spreadsheetml/2006/main" xmlns:r="http://schemas.openxmlformats.org/officeDocument/2006/relationships">
  <sheetPr>
    <pageSetUpPr fitToPage="1"/>
  </sheetPr>
  <dimension ref="A1:AL16"/>
  <sheetViews>
    <sheetView showGridLines="0" showZeros="0" zoomScale="70" zoomScaleNormal="70" workbookViewId="0" topLeftCell="A1">
      <selection activeCell="G7" sqref="A7:IV10"/>
    </sheetView>
  </sheetViews>
  <sheetFormatPr defaultColWidth="9.16015625" defaultRowHeight="12.75" customHeight="1"/>
  <cols>
    <col min="1" max="1" width="8.33203125" style="0" customWidth="1"/>
    <col min="2" max="2" width="8" style="0" customWidth="1"/>
    <col min="3" max="3" width="6.5" style="0" customWidth="1"/>
    <col min="4" max="4" width="7.33203125" style="0" customWidth="1"/>
    <col min="5" max="5" width="7.5" style="0" customWidth="1"/>
    <col min="6" max="6" width="7.16015625" style="0" customWidth="1"/>
    <col min="7" max="11" width="9.5" style="0" customWidth="1"/>
    <col min="12" max="12" width="6.16015625" style="0" customWidth="1"/>
    <col min="13" max="13" width="8.5" style="0" customWidth="1"/>
    <col min="14" max="14" width="7.66015625" style="0" customWidth="1"/>
    <col min="15"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3" max="23" width="7.66015625" style="0" customWidth="1"/>
    <col min="24" max="27" width="9.16015625" style="0" customWidth="1"/>
    <col min="28" max="28" width="6.83203125" style="0" customWidth="1"/>
    <col min="29" max="31" width="9.16015625" style="0" customWidth="1"/>
    <col min="32" max="32" width="7.66015625" style="0" customWidth="1"/>
  </cols>
  <sheetData>
    <row r="1" ht="30" customHeight="1">
      <c r="A1" s="84" t="s">
        <v>35</v>
      </c>
    </row>
    <row r="2" spans="1:38" ht="28.5" customHeight="1">
      <c r="A2" s="85" t="s">
        <v>36</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row>
    <row r="3" ht="22.5" customHeight="1">
      <c r="AL3" s="106" t="s">
        <v>43</v>
      </c>
    </row>
    <row r="4" spans="1:38" s="82" customFormat="1" ht="30" customHeight="1">
      <c r="A4" s="86" t="s">
        <v>118</v>
      </c>
      <c r="B4" s="86" t="s">
        <v>119</v>
      </c>
      <c r="C4" s="87" t="s">
        <v>295</v>
      </c>
      <c r="D4" s="88"/>
      <c r="E4" s="88"/>
      <c r="F4" s="88"/>
      <c r="G4" s="88"/>
      <c r="H4" s="88"/>
      <c r="I4" s="88"/>
      <c r="J4" s="88"/>
      <c r="K4" s="103"/>
      <c r="L4" s="87" t="s">
        <v>295</v>
      </c>
      <c r="M4" s="88"/>
      <c r="N4" s="88"/>
      <c r="O4" s="88"/>
      <c r="P4" s="88"/>
      <c r="Q4" s="88"/>
      <c r="R4" s="88"/>
      <c r="S4" s="88"/>
      <c r="T4" s="103"/>
      <c r="U4" s="87" t="s">
        <v>296</v>
      </c>
      <c r="V4" s="88"/>
      <c r="W4" s="88"/>
      <c r="X4" s="88"/>
      <c r="Y4" s="88"/>
      <c r="Z4" s="88"/>
      <c r="AA4" s="88"/>
      <c r="AB4" s="88"/>
      <c r="AC4" s="103"/>
      <c r="AD4" s="87" t="s">
        <v>297</v>
      </c>
      <c r="AE4" s="88"/>
      <c r="AF4" s="88"/>
      <c r="AG4" s="88"/>
      <c r="AH4" s="88"/>
      <c r="AI4" s="88"/>
      <c r="AJ4" s="88"/>
      <c r="AK4" s="88"/>
      <c r="AL4" s="103"/>
    </row>
    <row r="5" spans="1:38" s="82" customFormat="1" ht="30" customHeight="1">
      <c r="A5" s="89"/>
      <c r="B5" s="89"/>
      <c r="C5" s="90" t="s">
        <v>124</v>
      </c>
      <c r="D5" s="87" t="s">
        <v>298</v>
      </c>
      <c r="E5" s="88"/>
      <c r="F5" s="88"/>
      <c r="G5" s="88"/>
      <c r="H5" s="88"/>
      <c r="I5" s="103"/>
      <c r="J5" s="86" t="s">
        <v>228</v>
      </c>
      <c r="K5" s="86" t="s">
        <v>230</v>
      </c>
      <c r="L5" s="90" t="s">
        <v>124</v>
      </c>
      <c r="M5" s="87" t="s">
        <v>299</v>
      </c>
      <c r="N5" s="88"/>
      <c r="O5" s="88"/>
      <c r="P5" s="88"/>
      <c r="Q5" s="88"/>
      <c r="R5" s="103"/>
      <c r="S5" s="86" t="s">
        <v>228</v>
      </c>
      <c r="T5" s="86" t="s">
        <v>230</v>
      </c>
      <c r="U5" s="90" t="s">
        <v>124</v>
      </c>
      <c r="V5" s="87" t="s">
        <v>299</v>
      </c>
      <c r="W5" s="88"/>
      <c r="X5" s="88"/>
      <c r="Y5" s="88"/>
      <c r="Z5" s="88"/>
      <c r="AA5" s="103"/>
      <c r="AB5" s="86" t="s">
        <v>228</v>
      </c>
      <c r="AC5" s="86" t="s">
        <v>230</v>
      </c>
      <c r="AD5" s="90" t="s">
        <v>124</v>
      </c>
      <c r="AE5" s="87" t="s">
        <v>299</v>
      </c>
      <c r="AF5" s="88"/>
      <c r="AG5" s="88"/>
      <c r="AH5" s="88"/>
      <c r="AI5" s="88"/>
      <c r="AJ5" s="103"/>
      <c r="AK5" s="86" t="s">
        <v>228</v>
      </c>
      <c r="AL5" s="86" t="s">
        <v>230</v>
      </c>
    </row>
    <row r="6" spans="1:38" s="82" customFormat="1" ht="30" customHeight="1">
      <c r="A6" s="89"/>
      <c r="B6" s="89"/>
      <c r="C6" s="91"/>
      <c r="D6" s="92" t="s">
        <v>133</v>
      </c>
      <c r="E6" s="92" t="s">
        <v>300</v>
      </c>
      <c r="F6" s="92" t="s">
        <v>232</v>
      </c>
      <c r="G6" s="92" t="s">
        <v>301</v>
      </c>
      <c r="H6" s="92"/>
      <c r="I6" s="92"/>
      <c r="J6" s="89"/>
      <c r="K6" s="89"/>
      <c r="L6" s="91"/>
      <c r="M6" s="92" t="s">
        <v>133</v>
      </c>
      <c r="N6" s="92" t="s">
        <v>300</v>
      </c>
      <c r="O6" s="92" t="s">
        <v>232</v>
      </c>
      <c r="P6" s="92" t="s">
        <v>301</v>
      </c>
      <c r="Q6" s="92"/>
      <c r="R6" s="92"/>
      <c r="S6" s="89"/>
      <c r="T6" s="89"/>
      <c r="U6" s="91"/>
      <c r="V6" s="92" t="s">
        <v>133</v>
      </c>
      <c r="W6" s="92" t="s">
        <v>300</v>
      </c>
      <c r="X6" s="92" t="s">
        <v>232</v>
      </c>
      <c r="Y6" s="92" t="s">
        <v>301</v>
      </c>
      <c r="Z6" s="92"/>
      <c r="AA6" s="92"/>
      <c r="AB6" s="89"/>
      <c r="AC6" s="89"/>
      <c r="AD6" s="91"/>
      <c r="AE6" s="92" t="s">
        <v>133</v>
      </c>
      <c r="AF6" s="92" t="s">
        <v>300</v>
      </c>
      <c r="AG6" s="92" t="s">
        <v>232</v>
      </c>
      <c r="AH6" s="92" t="s">
        <v>301</v>
      </c>
      <c r="AI6" s="92"/>
      <c r="AJ6" s="92"/>
      <c r="AK6" s="89"/>
      <c r="AL6" s="89"/>
    </row>
    <row r="7" spans="1:38" s="82" customFormat="1" ht="78.75" customHeight="1">
      <c r="A7" s="93"/>
      <c r="B7" s="93"/>
      <c r="C7" s="94"/>
      <c r="D7" s="92"/>
      <c r="E7" s="92"/>
      <c r="F7" s="92"/>
      <c r="G7" s="95" t="s">
        <v>133</v>
      </c>
      <c r="H7" s="95" t="s">
        <v>302</v>
      </c>
      <c r="I7" s="95" t="s">
        <v>303</v>
      </c>
      <c r="J7" s="93"/>
      <c r="K7" s="93"/>
      <c r="L7" s="94"/>
      <c r="M7" s="92"/>
      <c r="N7" s="92"/>
      <c r="O7" s="92"/>
      <c r="P7" s="95" t="s">
        <v>133</v>
      </c>
      <c r="Q7" s="95" t="s">
        <v>302</v>
      </c>
      <c r="R7" s="95" t="s">
        <v>303</v>
      </c>
      <c r="S7" s="93"/>
      <c r="T7" s="93"/>
      <c r="U7" s="94"/>
      <c r="V7" s="92"/>
      <c r="W7" s="92"/>
      <c r="X7" s="92"/>
      <c r="Y7" s="104" t="s">
        <v>133</v>
      </c>
      <c r="Z7" s="104" t="s">
        <v>302</v>
      </c>
      <c r="AA7" s="104" t="s">
        <v>303</v>
      </c>
      <c r="AB7" s="93"/>
      <c r="AC7" s="93"/>
      <c r="AD7" s="94"/>
      <c r="AE7" s="92"/>
      <c r="AF7" s="92"/>
      <c r="AG7" s="92"/>
      <c r="AH7" s="95" t="s">
        <v>133</v>
      </c>
      <c r="AI7" s="95" t="s">
        <v>302</v>
      </c>
      <c r="AJ7" s="95" t="s">
        <v>303</v>
      </c>
      <c r="AK7" s="93"/>
      <c r="AL7" s="93"/>
    </row>
    <row r="8" spans="1:38" s="82" customFormat="1" ht="78.75" customHeight="1">
      <c r="A8" s="96">
        <v>651</v>
      </c>
      <c r="B8" s="97" t="s">
        <v>135</v>
      </c>
      <c r="C8" s="96">
        <v>1</v>
      </c>
      <c r="D8" s="98">
        <v>2</v>
      </c>
      <c r="E8" s="98">
        <v>3</v>
      </c>
      <c r="F8" s="99">
        <v>4</v>
      </c>
      <c r="G8" s="96">
        <v>5</v>
      </c>
      <c r="H8" s="96">
        <v>6</v>
      </c>
      <c r="I8" s="96">
        <v>7</v>
      </c>
      <c r="J8" s="96">
        <v>8</v>
      </c>
      <c r="K8" s="96">
        <v>9</v>
      </c>
      <c r="L8" s="96">
        <v>1</v>
      </c>
      <c r="M8" s="98">
        <v>2</v>
      </c>
      <c r="N8" s="98">
        <v>3</v>
      </c>
      <c r="O8" s="98">
        <v>4</v>
      </c>
      <c r="P8" s="96">
        <v>5</v>
      </c>
      <c r="Q8" s="96">
        <v>6</v>
      </c>
      <c r="R8" s="96">
        <v>7</v>
      </c>
      <c r="S8" s="96">
        <v>8</v>
      </c>
      <c r="T8" s="96">
        <v>9</v>
      </c>
      <c r="U8" s="96">
        <v>10</v>
      </c>
      <c r="V8" s="96">
        <v>11</v>
      </c>
      <c r="W8" s="96">
        <v>12</v>
      </c>
      <c r="X8" s="96">
        <v>13</v>
      </c>
      <c r="Y8" s="96">
        <v>14</v>
      </c>
      <c r="Z8" s="96">
        <v>15</v>
      </c>
      <c r="AA8" s="105">
        <v>16</v>
      </c>
      <c r="AB8" s="96">
        <v>17</v>
      </c>
      <c r="AC8" s="96">
        <v>18</v>
      </c>
      <c r="AD8" s="96" t="s">
        <v>304</v>
      </c>
      <c r="AE8" s="96" t="s">
        <v>305</v>
      </c>
      <c r="AF8" s="96" t="s">
        <v>306</v>
      </c>
      <c r="AG8" s="96" t="s">
        <v>307</v>
      </c>
      <c r="AH8" s="96" t="s">
        <v>308</v>
      </c>
      <c r="AI8" s="96" t="s">
        <v>309</v>
      </c>
      <c r="AJ8" s="96" t="s">
        <v>310</v>
      </c>
      <c r="AK8" s="96" t="s">
        <v>311</v>
      </c>
      <c r="AL8" s="96" t="s">
        <v>312</v>
      </c>
    </row>
    <row r="9" spans="1:38" s="83" customFormat="1" ht="78.75" customHeight="1">
      <c r="A9" s="100"/>
      <c r="B9" s="100"/>
      <c r="C9" s="100">
        <f>D9+J9+K9</f>
        <v>38.43</v>
      </c>
      <c r="D9" s="100">
        <f>E9+F9+G9</f>
        <v>6.13</v>
      </c>
      <c r="E9" s="100"/>
      <c r="F9" s="101">
        <v>6.13</v>
      </c>
      <c r="G9" s="100">
        <f>SUM(H9:I9)</f>
        <v>0</v>
      </c>
      <c r="H9" s="100"/>
      <c r="I9" s="100"/>
      <c r="J9" s="100">
        <v>26.8</v>
      </c>
      <c r="K9" s="100">
        <v>5.5</v>
      </c>
      <c r="L9" s="100">
        <f>M9+S9+T9</f>
        <v>38.43</v>
      </c>
      <c r="M9" s="100">
        <f>N9+O9+P9</f>
        <v>6.13</v>
      </c>
      <c r="N9" s="100"/>
      <c r="O9" s="100">
        <v>6.13</v>
      </c>
      <c r="P9" s="100">
        <f>SUM(Q9:R9)</f>
        <v>0</v>
      </c>
      <c r="Q9" s="100"/>
      <c r="R9" s="100"/>
      <c r="S9" s="100">
        <v>26.8</v>
      </c>
      <c r="T9" s="100">
        <v>5.5</v>
      </c>
      <c r="U9" s="100">
        <f>V9+AB9+AC9</f>
        <v>50.89</v>
      </c>
      <c r="V9" s="100">
        <f>W9+X9+Y9</f>
        <v>17.79</v>
      </c>
      <c r="W9" s="100"/>
      <c r="X9" s="100">
        <v>6.34</v>
      </c>
      <c r="Y9" s="100">
        <f>SUM(Z9:AA9)</f>
        <v>11.45</v>
      </c>
      <c r="Z9" s="100"/>
      <c r="AA9" s="101">
        <v>11.45</v>
      </c>
      <c r="AB9" s="100">
        <v>27.3</v>
      </c>
      <c r="AC9" s="100">
        <v>5.8</v>
      </c>
      <c r="AD9" s="100">
        <f>AE9+AK9+AL9</f>
        <v>-10.86</v>
      </c>
      <c r="AE9" s="100">
        <f>AF9+AG9+AH9</f>
        <v>-11.66</v>
      </c>
      <c r="AF9" s="100">
        <f>N9-W9</f>
        <v>0</v>
      </c>
      <c r="AG9" s="100">
        <f>O9-X9</f>
        <v>-0.20999999999999996</v>
      </c>
      <c r="AH9" s="100">
        <f>SUM(AI9:AJ9)</f>
        <v>-11.45</v>
      </c>
      <c r="AI9" s="100">
        <f>Q9-Z9</f>
        <v>0</v>
      </c>
      <c r="AJ9" s="100">
        <f>R9-AA9</f>
        <v>-11.45</v>
      </c>
      <c r="AK9" s="100">
        <f>AB9-S9</f>
        <v>0.5</v>
      </c>
      <c r="AL9" s="100">
        <f>AC9-T9</f>
        <v>0.2999999999999998</v>
      </c>
    </row>
    <row r="10" spans="1:38" s="82" customFormat="1" ht="78.75" customHeight="1">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row>
    <row r="11" spans="15:20" ht="12.75" customHeight="1">
      <c r="O11" s="84"/>
      <c r="P11" s="84"/>
      <c r="Q11" s="84"/>
      <c r="R11" s="84"/>
      <c r="S11" s="84"/>
      <c r="T11" s="84"/>
    </row>
    <row r="12" spans="16:20" ht="12.75" customHeight="1">
      <c r="P12" s="84"/>
      <c r="Q12" s="84"/>
      <c r="T12" s="84"/>
    </row>
    <row r="13" spans="17:20" ht="12.75" customHeight="1">
      <c r="Q13" s="84"/>
      <c r="T13" s="84"/>
    </row>
    <row r="14" spans="17:20" ht="12.75" customHeight="1">
      <c r="Q14" s="84"/>
      <c r="T14" s="84"/>
    </row>
    <row r="15" spans="18:20" ht="12.75" customHeight="1">
      <c r="R15" s="84"/>
      <c r="T15" s="84"/>
    </row>
    <row r="16" spans="18:19" ht="12.75" customHeight="1">
      <c r="R16" s="84"/>
      <c r="S16" s="84"/>
    </row>
  </sheetData>
  <sheetProtection/>
  <mergeCells count="39">
    <mergeCell ref="A2:AL2"/>
    <mergeCell ref="C4:K4"/>
    <mergeCell ref="L4:T4"/>
    <mergeCell ref="U4:AC4"/>
    <mergeCell ref="AD4:AL4"/>
    <mergeCell ref="D5:I5"/>
    <mergeCell ref="M5:R5"/>
    <mergeCell ref="V5:AA5"/>
    <mergeCell ref="AE5:AJ5"/>
    <mergeCell ref="G6:I6"/>
    <mergeCell ref="P6:R6"/>
    <mergeCell ref="Y6:AA6"/>
    <mergeCell ref="AH6:AJ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 ref="AD5:AD7"/>
    <mergeCell ref="AE6:AE7"/>
    <mergeCell ref="AF6:AF7"/>
    <mergeCell ref="AG6:AG7"/>
    <mergeCell ref="AK5:AK7"/>
    <mergeCell ref="AL5:AL7"/>
  </mergeCells>
  <printOptions horizontalCentered="1"/>
  <pageMargins left="0.59" right="0.59" top="0.79" bottom="0.79" header="0.5" footer="0.5"/>
  <pageSetup fitToHeight="0" fitToWidth="1" horizontalDpi="600" verticalDpi="600" orientation="landscape" paperSize="9" scale="51"/>
</worksheet>
</file>

<file path=xl/worksheets/sheet15.xml><?xml version="1.0" encoding="utf-8"?>
<worksheet xmlns="http://schemas.openxmlformats.org/spreadsheetml/2006/main" xmlns:r="http://schemas.openxmlformats.org/officeDocument/2006/relationships">
  <dimension ref="A1:B40"/>
  <sheetViews>
    <sheetView zoomScaleSheetLayoutView="100" workbookViewId="0" topLeftCell="A1">
      <selection activeCell="B10" sqref="B10"/>
    </sheetView>
  </sheetViews>
  <sheetFormatPr defaultColWidth="9.33203125" defaultRowHeight="11.25"/>
  <cols>
    <col min="1" max="1" width="22.83203125" style="0" customWidth="1"/>
    <col min="2" max="2" width="106.83203125" style="0" customWidth="1"/>
  </cols>
  <sheetData>
    <row r="1" spans="1:2" s="70" customFormat="1" ht="24.75" customHeight="1">
      <c r="A1" s="74" t="s">
        <v>313</v>
      </c>
      <c r="B1" s="74"/>
    </row>
    <row r="2" spans="1:2" s="70" customFormat="1" ht="24.75" customHeight="1">
      <c r="A2" s="75" t="s">
        <v>37</v>
      </c>
      <c r="B2" s="74"/>
    </row>
    <row r="3" spans="1:2" s="70" customFormat="1" ht="24.75" customHeight="1">
      <c r="A3" s="76" t="s">
        <v>6</v>
      </c>
      <c r="B3" s="76" t="s">
        <v>314</v>
      </c>
    </row>
    <row r="4" spans="1:2" s="70" customFormat="1" ht="31.5" customHeight="1">
      <c r="A4" s="76"/>
      <c r="B4" s="76"/>
    </row>
    <row r="5" spans="1:2" s="70" customFormat="1" ht="24.75" customHeight="1">
      <c r="A5" s="77">
        <v>1</v>
      </c>
      <c r="B5" s="78" t="s">
        <v>315</v>
      </c>
    </row>
    <row r="6" spans="1:2" s="70" customFormat="1" ht="24.75" customHeight="1">
      <c r="A6" s="77">
        <v>2</v>
      </c>
      <c r="B6" s="79" t="s">
        <v>263</v>
      </c>
    </row>
    <row r="7" spans="1:2" s="70" customFormat="1" ht="24.75" customHeight="1">
      <c r="A7" s="77">
        <v>3</v>
      </c>
      <c r="B7" s="79" t="s">
        <v>267</v>
      </c>
    </row>
    <row r="8" spans="1:2" s="70" customFormat="1" ht="24.75" customHeight="1">
      <c r="A8" s="77">
        <v>4</v>
      </c>
      <c r="B8" s="79" t="s">
        <v>271</v>
      </c>
    </row>
    <row r="9" spans="1:2" s="70" customFormat="1" ht="24.75" customHeight="1">
      <c r="A9" s="77">
        <v>5</v>
      </c>
      <c r="B9" s="79" t="s">
        <v>273</v>
      </c>
    </row>
    <row r="10" spans="1:2" s="70" customFormat="1" ht="24.75" customHeight="1">
      <c r="A10" s="77">
        <v>6</v>
      </c>
      <c r="B10" s="79" t="s">
        <v>275</v>
      </c>
    </row>
    <row r="11" spans="1:2" s="70" customFormat="1" ht="24.75" customHeight="1">
      <c r="A11" s="77">
        <v>7</v>
      </c>
      <c r="B11" s="79" t="s">
        <v>277</v>
      </c>
    </row>
    <row r="12" spans="1:2" s="71" customFormat="1" ht="24.75" customHeight="1">
      <c r="A12" s="80"/>
      <c r="B12" s="80"/>
    </row>
    <row r="13" spans="1:2" s="71" customFormat="1" ht="24.75" customHeight="1">
      <c r="A13" s="80"/>
      <c r="B13" s="80"/>
    </row>
    <row r="14" spans="1:2" s="71" customFormat="1" ht="24.75" customHeight="1">
      <c r="A14" s="80"/>
      <c r="B14" s="80"/>
    </row>
    <row r="15" spans="1:2" s="71" customFormat="1" ht="24.75" customHeight="1">
      <c r="A15" s="80"/>
      <c r="B15" s="80"/>
    </row>
    <row r="16" spans="1:2" s="71" customFormat="1" ht="24.75" customHeight="1">
      <c r="A16" s="80"/>
      <c r="B16" s="80"/>
    </row>
    <row r="17" spans="1:2" s="71" customFormat="1" ht="24.75" customHeight="1">
      <c r="A17" s="80"/>
      <c r="B17" s="80"/>
    </row>
    <row r="18" spans="1:2" s="71" customFormat="1" ht="24.75" customHeight="1">
      <c r="A18" s="80"/>
      <c r="B18" s="80"/>
    </row>
    <row r="19" spans="1:2" s="71" customFormat="1" ht="24.75" customHeight="1">
      <c r="A19" s="80"/>
      <c r="B19" s="80"/>
    </row>
    <row r="20" spans="1:2" s="71" customFormat="1" ht="24.75" customHeight="1">
      <c r="A20" s="80"/>
      <c r="B20" s="80"/>
    </row>
    <row r="21" spans="1:2" s="71" customFormat="1" ht="24.75" customHeight="1">
      <c r="A21" s="80"/>
      <c r="B21" s="80"/>
    </row>
    <row r="22" spans="1:2" s="71" customFormat="1" ht="24.75" customHeight="1">
      <c r="A22" s="80"/>
      <c r="B22" s="80"/>
    </row>
    <row r="23" spans="1:2" s="71" customFormat="1" ht="24.75" customHeight="1">
      <c r="A23" s="80"/>
      <c r="B23" s="80"/>
    </row>
    <row r="24" spans="1:2" s="71" customFormat="1" ht="24.75" customHeight="1">
      <c r="A24" s="80"/>
      <c r="B24" s="80"/>
    </row>
    <row r="25" spans="1:2" s="71" customFormat="1" ht="24.75" customHeight="1">
      <c r="A25" s="80"/>
      <c r="B25" s="80"/>
    </row>
    <row r="26" spans="1:2" s="71" customFormat="1" ht="24.75" customHeight="1">
      <c r="A26" s="80"/>
      <c r="B26" s="80"/>
    </row>
    <row r="27" spans="1:2" s="71" customFormat="1" ht="24.75" customHeight="1">
      <c r="A27" s="80"/>
      <c r="B27" s="80"/>
    </row>
    <row r="28" spans="1:2" s="71" customFormat="1" ht="24.75" customHeight="1">
      <c r="A28" s="80"/>
      <c r="B28" s="80"/>
    </row>
    <row r="29" spans="1:2" s="71" customFormat="1" ht="24.75" customHeight="1">
      <c r="A29" s="80"/>
      <c r="B29" s="80"/>
    </row>
    <row r="30" spans="1:2" s="71" customFormat="1" ht="24.75" customHeight="1">
      <c r="A30" s="80"/>
      <c r="B30" s="80"/>
    </row>
    <row r="31" spans="1:2" s="71" customFormat="1" ht="24.75" customHeight="1">
      <c r="A31" s="80"/>
      <c r="B31" s="80"/>
    </row>
    <row r="32" spans="1:2" s="71" customFormat="1" ht="24.75" customHeight="1">
      <c r="A32" s="80"/>
      <c r="B32" s="80"/>
    </row>
    <row r="33" spans="1:2" s="71" customFormat="1" ht="24.75" customHeight="1">
      <c r="A33" s="80"/>
      <c r="B33" s="80"/>
    </row>
    <row r="34" spans="1:2" s="71" customFormat="1" ht="24.75" customHeight="1">
      <c r="A34" s="80"/>
      <c r="B34" s="80"/>
    </row>
    <row r="35" spans="1:2" s="71" customFormat="1" ht="24.75" customHeight="1">
      <c r="A35" s="80"/>
      <c r="B35" s="80"/>
    </row>
    <row r="36" spans="1:2" s="71" customFormat="1" ht="24.75" customHeight="1">
      <c r="A36" s="80"/>
      <c r="B36" s="80"/>
    </row>
    <row r="37" spans="1:2" s="71" customFormat="1" ht="24.75" customHeight="1">
      <c r="A37" s="81"/>
      <c r="B37" s="81"/>
    </row>
    <row r="38" spans="1:2" s="72" customFormat="1" ht="24.75" customHeight="1">
      <c r="A38" s="81"/>
      <c r="B38" s="81"/>
    </row>
    <row r="39" spans="1:2" s="72" customFormat="1" ht="24.75" customHeight="1">
      <c r="A39" s="81"/>
      <c r="B39" s="81"/>
    </row>
    <row r="40" spans="1:2" s="72" customFormat="1" ht="24.75" customHeight="1">
      <c r="A40" s="81"/>
      <c r="B40" s="81"/>
    </row>
    <row r="41" s="73" customFormat="1" ht="24.75" customHeight="1"/>
    <row r="42" s="73" customFormat="1" ht="24.75" customHeight="1"/>
    <row r="43" s="73" customFormat="1" ht="24.75" customHeight="1"/>
    <row r="44" s="73" customFormat="1" ht="24.75" customHeight="1"/>
    <row r="45" s="73" customFormat="1" ht="24.75" customHeight="1"/>
    <row r="46" s="73" customFormat="1" ht="24.75" customHeight="1"/>
    <row r="47" s="73" customFormat="1" ht="24.75" customHeight="1"/>
    <row r="48" s="73" customFormat="1" ht="24.75" customHeight="1"/>
    <row r="49" s="73" customFormat="1" ht="24.75" customHeight="1"/>
    <row r="50" s="73" customFormat="1" ht="24.75" customHeight="1"/>
    <row r="51" s="73" customFormat="1" ht="24.75" customHeight="1"/>
    <row r="52" s="73" customFormat="1" ht="24.75" customHeight="1"/>
    <row r="53" s="73" customFormat="1" ht="24.75" customHeight="1"/>
    <row r="54" s="73" customFormat="1" ht="24.75" customHeight="1"/>
    <row r="55" s="73" customFormat="1" ht="24.75" customHeight="1"/>
    <row r="56" s="73" customFormat="1" ht="24.75" customHeight="1"/>
    <row r="57" s="73" customFormat="1" ht="24.75" customHeight="1"/>
    <row r="58" s="73" customFormat="1" ht="24.75" customHeight="1"/>
    <row r="59" s="73" customFormat="1" ht="24.75" customHeight="1"/>
    <row r="60" s="73" customFormat="1" ht="24.75" customHeight="1"/>
    <row r="61" s="73" customFormat="1" ht="24.75" customHeight="1"/>
    <row r="62" s="73" customFormat="1" ht="24.75" customHeight="1"/>
    <row r="63" s="73" customFormat="1" ht="24.75" customHeight="1"/>
    <row r="64" s="73" customFormat="1" ht="24.75" customHeight="1"/>
    <row r="65" s="73" customFormat="1" ht="24.75" customHeight="1"/>
    <row r="66" s="73" customFormat="1" ht="24.75" customHeight="1"/>
    <row r="67" s="73" customFormat="1" ht="24.75" customHeight="1"/>
    <row r="68" s="73" customFormat="1" ht="24.75" customHeight="1"/>
    <row r="69" s="73" customFormat="1" ht="24.75" customHeight="1"/>
    <row r="70" s="73" customFormat="1" ht="24.75" customHeight="1"/>
    <row r="71" s="73" customFormat="1" ht="24.75" customHeight="1"/>
    <row r="72" s="73" customFormat="1" ht="24.75" customHeight="1"/>
    <row r="73" s="73" customFormat="1" ht="24.75" customHeight="1"/>
    <row r="74" s="73" customFormat="1" ht="24.75" customHeight="1"/>
    <row r="75" s="73" customFormat="1" ht="24.75" customHeight="1"/>
    <row r="76" s="73" customFormat="1" ht="24.75" customHeight="1"/>
    <row r="77" s="73" customFormat="1" ht="24.75" customHeight="1"/>
    <row r="78" s="73" customFormat="1" ht="24.75" customHeight="1"/>
    <row r="79" s="73" customFormat="1" ht="24.75" customHeight="1"/>
    <row r="80" s="73" customFormat="1" ht="24.75" customHeight="1"/>
    <row r="81" s="73" customFormat="1" ht="24.75" customHeight="1"/>
    <row r="82" s="73" customFormat="1" ht="24.75" customHeight="1"/>
    <row r="83" s="73" customFormat="1" ht="24.75" customHeight="1"/>
    <row r="84" s="73" customFormat="1" ht="24.75" customHeight="1"/>
    <row r="85" s="73" customFormat="1" ht="12"/>
    <row r="86" s="73" customFormat="1" ht="12"/>
    <row r="87" s="73" customFormat="1" ht="12"/>
    <row r="88" s="73" customFormat="1" ht="12"/>
    <row r="89" s="73" customFormat="1" ht="12"/>
    <row r="90" s="73" customFormat="1" ht="12"/>
    <row r="91" s="73" customFormat="1" ht="12"/>
    <row r="92" s="73" customFormat="1" ht="12"/>
    <row r="93" s="73" customFormat="1" ht="12"/>
    <row r="94" s="73" customFormat="1" ht="12"/>
    <row r="95" s="73" customFormat="1" ht="12"/>
    <row r="96" s="73" customFormat="1" ht="12"/>
    <row r="97" s="73" customFormat="1" ht="12"/>
  </sheetData>
  <sheetProtection/>
  <mergeCells count="3">
    <mergeCell ref="A1:B1"/>
    <mergeCell ref="A3:A4"/>
    <mergeCell ref="B3:B4"/>
  </mergeCells>
  <printOptions/>
  <pageMargins left="1.42" right="0.75" top="1" bottom="1" header="0.51" footer="0.5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43"/>
  <sheetViews>
    <sheetView zoomScale="70" zoomScaleNormal="70" zoomScaleSheetLayoutView="100" workbookViewId="0" topLeftCell="A1">
      <selection activeCell="E1" activeCellId="1" sqref="I1:I65536 E1:E65536"/>
    </sheetView>
  </sheetViews>
  <sheetFormatPr defaultColWidth="12" defaultRowHeight="11.25"/>
  <cols>
    <col min="1" max="1" width="6.33203125" style="2" customWidth="1"/>
    <col min="2" max="2" width="8.16015625" style="2" customWidth="1"/>
    <col min="3" max="3" width="11.5" style="2" customWidth="1"/>
    <col min="4" max="4" width="21.83203125" style="2" customWidth="1"/>
    <col min="5" max="5" width="15.33203125" style="2" customWidth="1"/>
    <col min="6" max="6" width="13.16015625" style="2" customWidth="1"/>
    <col min="7" max="7" width="11.5" style="2" customWidth="1"/>
    <col min="8" max="8" width="9" style="2" customWidth="1"/>
    <col min="9" max="9" width="15.33203125" style="2" customWidth="1"/>
    <col min="10" max="16384" width="12" style="2" customWidth="1"/>
  </cols>
  <sheetData>
    <row r="1" spans="1:4" s="2" customFormat="1" ht="16.5" customHeight="1">
      <c r="A1" s="4" t="s">
        <v>39</v>
      </c>
      <c r="B1" s="19"/>
      <c r="C1" s="19"/>
      <c r="D1" s="19"/>
    </row>
    <row r="2" spans="1:9" s="2" customFormat="1" ht="24" customHeight="1">
      <c r="A2" s="6" t="s">
        <v>316</v>
      </c>
      <c r="B2" s="6"/>
      <c r="C2" s="6"/>
      <c r="D2" s="6"/>
      <c r="E2" s="6"/>
      <c r="F2" s="6"/>
      <c r="G2" s="6"/>
      <c r="H2" s="6"/>
      <c r="I2" s="6"/>
    </row>
    <row r="3" spans="1:9" s="2" customFormat="1" ht="9.75" customHeight="1">
      <c r="A3" s="7"/>
      <c r="B3" s="7"/>
      <c r="C3" s="7"/>
      <c r="D3" s="7"/>
      <c r="E3" s="7"/>
      <c r="F3" s="7"/>
      <c r="G3" s="7"/>
      <c r="H3" s="7"/>
      <c r="I3" s="7"/>
    </row>
    <row r="4" spans="1:4" s="2" customFormat="1" ht="9.75" customHeight="1">
      <c r="A4" s="20"/>
      <c r="B4" s="21"/>
      <c r="C4" s="22"/>
      <c r="D4" s="22"/>
    </row>
    <row r="5" spans="1:9" s="49" customFormat="1" ht="21.75" customHeight="1">
      <c r="A5" s="50" t="s">
        <v>317</v>
      </c>
      <c r="B5" s="51"/>
      <c r="C5" s="51"/>
      <c r="D5" s="52"/>
      <c r="E5" s="52"/>
      <c r="F5" s="52"/>
      <c r="G5" s="52"/>
      <c r="H5" s="52"/>
      <c r="I5" s="52"/>
    </row>
    <row r="6" spans="1:9" s="49" customFormat="1" ht="21.75" customHeight="1">
      <c r="A6" s="50" t="s">
        <v>318</v>
      </c>
      <c r="B6" s="53"/>
      <c r="C6" s="53"/>
      <c r="D6" s="54"/>
      <c r="E6" s="54"/>
      <c r="F6" s="50" t="s">
        <v>319</v>
      </c>
      <c r="G6" s="55"/>
      <c r="H6" s="52"/>
      <c r="I6" s="52"/>
    </row>
    <row r="7" spans="1:9" s="49" customFormat="1" ht="25.5" customHeight="1">
      <c r="A7" s="56" t="s">
        <v>320</v>
      </c>
      <c r="B7" s="29"/>
      <c r="C7" s="30"/>
      <c r="D7" s="57" t="s">
        <v>321</v>
      </c>
      <c r="E7" s="57"/>
      <c r="F7" s="58" t="s">
        <v>322</v>
      </c>
      <c r="G7" s="59"/>
      <c r="H7" s="60"/>
      <c r="I7" s="68"/>
    </row>
    <row r="8" spans="1:9" s="49" customFormat="1" ht="25.5" customHeight="1">
      <c r="A8" s="35"/>
      <c r="B8" s="36"/>
      <c r="C8" s="37"/>
      <c r="D8" s="57" t="s">
        <v>323</v>
      </c>
      <c r="E8" s="57"/>
      <c r="F8" s="58" t="s">
        <v>324</v>
      </c>
      <c r="G8" s="59"/>
      <c r="H8" s="60"/>
      <c r="I8" s="68"/>
    </row>
    <row r="9" spans="1:9" s="49" customFormat="1" ht="25.5" customHeight="1">
      <c r="A9" s="38"/>
      <c r="B9" s="39"/>
      <c r="C9" s="40"/>
      <c r="D9" s="57" t="s">
        <v>325</v>
      </c>
      <c r="E9" s="57"/>
      <c r="F9" s="58" t="s">
        <v>326</v>
      </c>
      <c r="G9" s="59"/>
      <c r="H9" s="60"/>
      <c r="I9" s="68"/>
    </row>
    <row r="10" spans="1:9" s="49" customFormat="1" ht="24" customHeight="1">
      <c r="A10" s="54" t="s">
        <v>327</v>
      </c>
      <c r="B10" s="54" t="s">
        <v>328</v>
      </c>
      <c r="C10" s="54"/>
      <c r="D10" s="54"/>
      <c r="E10" s="54"/>
      <c r="F10" s="50" t="s">
        <v>329</v>
      </c>
      <c r="G10" s="53"/>
      <c r="H10" s="53"/>
      <c r="I10" s="55"/>
    </row>
    <row r="11" spans="1:9" s="49" customFormat="1" ht="69" customHeight="1">
      <c r="A11" s="61"/>
      <c r="B11" s="62" t="s">
        <v>330</v>
      </c>
      <c r="C11" s="62"/>
      <c r="D11" s="62"/>
      <c r="E11" s="62"/>
      <c r="F11" s="63" t="s">
        <v>330</v>
      </c>
      <c r="G11" s="64"/>
      <c r="H11" s="65"/>
      <c r="I11" s="69"/>
    </row>
    <row r="12" spans="1:9" s="49" customFormat="1" ht="16.5" customHeight="1">
      <c r="A12" s="54" t="s">
        <v>331</v>
      </c>
      <c r="B12" s="54" t="s">
        <v>332</v>
      </c>
      <c r="C12" s="54" t="s">
        <v>333</v>
      </c>
      <c r="D12" s="54" t="s">
        <v>334</v>
      </c>
      <c r="E12" s="54" t="s">
        <v>335</v>
      </c>
      <c r="F12" s="54" t="s">
        <v>333</v>
      </c>
      <c r="G12" s="54" t="s">
        <v>334</v>
      </c>
      <c r="H12" s="54"/>
      <c r="I12" s="54" t="s">
        <v>335</v>
      </c>
    </row>
    <row r="13" spans="1:9" s="49" customFormat="1" ht="16.5" customHeight="1">
      <c r="A13" s="54"/>
      <c r="B13" s="54" t="s">
        <v>336</v>
      </c>
      <c r="C13" s="54" t="s">
        <v>337</v>
      </c>
      <c r="D13" s="57" t="s">
        <v>338</v>
      </c>
      <c r="E13" s="66"/>
      <c r="F13" s="54" t="s">
        <v>337</v>
      </c>
      <c r="G13" s="67" t="s">
        <v>338</v>
      </c>
      <c r="H13" s="67"/>
      <c r="I13" s="66"/>
    </row>
    <row r="14" spans="1:9" s="49" customFormat="1" ht="16.5" customHeight="1">
      <c r="A14" s="54"/>
      <c r="B14" s="52"/>
      <c r="C14" s="54"/>
      <c r="D14" s="57" t="s">
        <v>339</v>
      </c>
      <c r="E14" s="66"/>
      <c r="F14" s="54"/>
      <c r="G14" s="67" t="s">
        <v>339</v>
      </c>
      <c r="H14" s="67"/>
      <c r="I14" s="66"/>
    </row>
    <row r="15" spans="1:9" s="49" customFormat="1" ht="16.5" customHeight="1">
      <c r="A15" s="54"/>
      <c r="B15" s="52"/>
      <c r="C15" s="54"/>
      <c r="D15" s="57" t="s">
        <v>340</v>
      </c>
      <c r="E15" s="66"/>
      <c r="F15" s="54"/>
      <c r="G15" s="67" t="s">
        <v>340</v>
      </c>
      <c r="H15" s="67"/>
      <c r="I15" s="66"/>
    </row>
    <row r="16" spans="1:9" s="49" customFormat="1" ht="16.5" customHeight="1">
      <c r="A16" s="54"/>
      <c r="B16" s="52"/>
      <c r="C16" s="54" t="s">
        <v>341</v>
      </c>
      <c r="D16" s="57" t="s">
        <v>338</v>
      </c>
      <c r="E16" s="66"/>
      <c r="F16" s="54" t="s">
        <v>341</v>
      </c>
      <c r="G16" s="67" t="s">
        <v>338</v>
      </c>
      <c r="H16" s="67"/>
      <c r="I16" s="66"/>
    </row>
    <row r="17" spans="1:9" s="49" customFormat="1" ht="16.5" customHeight="1">
      <c r="A17" s="54"/>
      <c r="B17" s="52"/>
      <c r="C17" s="54"/>
      <c r="D17" s="57" t="s">
        <v>339</v>
      </c>
      <c r="E17" s="66"/>
      <c r="F17" s="54"/>
      <c r="G17" s="67" t="s">
        <v>339</v>
      </c>
      <c r="H17" s="67"/>
      <c r="I17" s="66"/>
    </row>
    <row r="18" spans="1:9" s="49" customFormat="1" ht="16.5" customHeight="1">
      <c r="A18" s="54"/>
      <c r="B18" s="52"/>
      <c r="C18" s="54"/>
      <c r="D18" s="57" t="s">
        <v>340</v>
      </c>
      <c r="E18" s="66"/>
      <c r="F18" s="54"/>
      <c r="G18" s="67" t="s">
        <v>340</v>
      </c>
      <c r="H18" s="67"/>
      <c r="I18" s="66"/>
    </row>
    <row r="19" spans="1:9" s="49" customFormat="1" ht="16.5" customHeight="1">
      <c r="A19" s="54"/>
      <c r="B19" s="52"/>
      <c r="C19" s="54" t="s">
        <v>342</v>
      </c>
      <c r="D19" s="57" t="s">
        <v>338</v>
      </c>
      <c r="E19" s="66"/>
      <c r="F19" s="54" t="s">
        <v>342</v>
      </c>
      <c r="G19" s="67" t="s">
        <v>338</v>
      </c>
      <c r="H19" s="67"/>
      <c r="I19" s="66"/>
    </row>
    <row r="20" spans="1:9" s="49" customFormat="1" ht="16.5" customHeight="1">
      <c r="A20" s="54"/>
      <c r="B20" s="52"/>
      <c r="C20" s="54"/>
      <c r="D20" s="57" t="s">
        <v>339</v>
      </c>
      <c r="E20" s="66"/>
      <c r="F20" s="54"/>
      <c r="G20" s="67" t="s">
        <v>339</v>
      </c>
      <c r="H20" s="67"/>
      <c r="I20" s="66"/>
    </row>
    <row r="21" spans="1:9" s="49" customFormat="1" ht="16.5" customHeight="1">
      <c r="A21" s="54"/>
      <c r="B21" s="52"/>
      <c r="C21" s="54"/>
      <c r="D21" s="57" t="s">
        <v>340</v>
      </c>
      <c r="E21" s="66"/>
      <c r="F21" s="54"/>
      <c r="G21" s="67" t="s">
        <v>340</v>
      </c>
      <c r="H21" s="67"/>
      <c r="I21" s="66"/>
    </row>
    <row r="22" spans="1:9" s="49" customFormat="1" ht="16.5" customHeight="1">
      <c r="A22" s="54"/>
      <c r="B22" s="52"/>
      <c r="C22" s="54" t="s">
        <v>343</v>
      </c>
      <c r="D22" s="57" t="s">
        <v>338</v>
      </c>
      <c r="E22" s="66"/>
      <c r="F22" s="54" t="s">
        <v>343</v>
      </c>
      <c r="G22" s="67" t="s">
        <v>338</v>
      </c>
      <c r="H22" s="67"/>
      <c r="I22" s="66"/>
    </row>
    <row r="23" spans="1:9" s="49" customFormat="1" ht="16.5" customHeight="1">
      <c r="A23" s="54"/>
      <c r="B23" s="52"/>
      <c r="C23" s="54"/>
      <c r="D23" s="57" t="s">
        <v>339</v>
      </c>
      <c r="E23" s="66"/>
      <c r="F23" s="54"/>
      <c r="G23" s="67" t="s">
        <v>339</v>
      </c>
      <c r="H23" s="67"/>
      <c r="I23" s="66"/>
    </row>
    <row r="24" spans="1:9" s="49" customFormat="1" ht="16.5" customHeight="1">
      <c r="A24" s="54"/>
      <c r="B24" s="52"/>
      <c r="C24" s="54"/>
      <c r="D24" s="57" t="s">
        <v>340</v>
      </c>
      <c r="E24" s="66"/>
      <c r="F24" s="54"/>
      <c r="G24" s="67" t="s">
        <v>340</v>
      </c>
      <c r="H24" s="67"/>
      <c r="I24" s="66"/>
    </row>
    <row r="25" spans="1:9" s="49" customFormat="1" ht="16.5" customHeight="1">
      <c r="A25" s="54"/>
      <c r="B25" s="52"/>
      <c r="C25" s="54" t="s">
        <v>344</v>
      </c>
      <c r="D25" s="66"/>
      <c r="E25" s="54"/>
      <c r="F25" s="54" t="s">
        <v>344</v>
      </c>
      <c r="G25" s="67"/>
      <c r="H25" s="67"/>
      <c r="I25" s="66"/>
    </row>
    <row r="26" spans="1:9" s="49" customFormat="1" ht="16.5" customHeight="1">
      <c r="A26" s="54"/>
      <c r="B26" s="54" t="s">
        <v>345</v>
      </c>
      <c r="C26" s="54" t="s">
        <v>346</v>
      </c>
      <c r="D26" s="57" t="s">
        <v>338</v>
      </c>
      <c r="E26" s="66"/>
      <c r="F26" s="54" t="s">
        <v>346</v>
      </c>
      <c r="G26" s="67" t="s">
        <v>338</v>
      </c>
      <c r="H26" s="67"/>
      <c r="I26" s="66"/>
    </row>
    <row r="27" spans="1:9" s="49" customFormat="1" ht="16.5" customHeight="1">
      <c r="A27" s="54"/>
      <c r="B27" s="52"/>
      <c r="C27" s="54"/>
      <c r="D27" s="57" t="s">
        <v>339</v>
      </c>
      <c r="E27" s="66"/>
      <c r="F27" s="54"/>
      <c r="G27" s="67" t="s">
        <v>339</v>
      </c>
      <c r="H27" s="67"/>
      <c r="I27" s="66"/>
    </row>
    <row r="28" spans="1:9" s="49" customFormat="1" ht="16.5" customHeight="1">
      <c r="A28" s="54"/>
      <c r="B28" s="52"/>
      <c r="C28" s="54"/>
      <c r="D28" s="57" t="s">
        <v>340</v>
      </c>
      <c r="E28" s="66"/>
      <c r="F28" s="54"/>
      <c r="G28" s="67" t="s">
        <v>340</v>
      </c>
      <c r="H28" s="67"/>
      <c r="I28" s="66"/>
    </row>
    <row r="29" spans="1:9" s="49" customFormat="1" ht="16.5" customHeight="1">
      <c r="A29" s="54"/>
      <c r="B29" s="52"/>
      <c r="C29" s="54" t="s">
        <v>347</v>
      </c>
      <c r="D29" s="57" t="s">
        <v>338</v>
      </c>
      <c r="E29" s="66"/>
      <c r="F29" s="54" t="s">
        <v>347</v>
      </c>
      <c r="G29" s="67" t="s">
        <v>338</v>
      </c>
      <c r="H29" s="67"/>
      <c r="I29" s="66"/>
    </row>
    <row r="30" spans="1:9" s="49" customFormat="1" ht="16.5" customHeight="1">
      <c r="A30" s="54"/>
      <c r="B30" s="52"/>
      <c r="C30" s="54"/>
      <c r="D30" s="57" t="s">
        <v>339</v>
      </c>
      <c r="E30" s="66"/>
      <c r="F30" s="54"/>
      <c r="G30" s="67" t="s">
        <v>339</v>
      </c>
      <c r="H30" s="67"/>
      <c r="I30" s="66"/>
    </row>
    <row r="31" spans="1:9" s="49" customFormat="1" ht="16.5" customHeight="1">
      <c r="A31" s="54"/>
      <c r="B31" s="52"/>
      <c r="C31" s="54"/>
      <c r="D31" s="57" t="s">
        <v>340</v>
      </c>
      <c r="E31" s="66"/>
      <c r="F31" s="54"/>
      <c r="G31" s="67" t="s">
        <v>340</v>
      </c>
      <c r="H31" s="67"/>
      <c r="I31" s="66"/>
    </row>
    <row r="32" spans="1:9" s="49" customFormat="1" ht="16.5" customHeight="1">
      <c r="A32" s="54"/>
      <c r="B32" s="52"/>
      <c r="C32" s="54" t="s">
        <v>348</v>
      </c>
      <c r="D32" s="57" t="s">
        <v>338</v>
      </c>
      <c r="E32" s="66"/>
      <c r="F32" s="54" t="s">
        <v>348</v>
      </c>
      <c r="G32" s="67" t="s">
        <v>338</v>
      </c>
      <c r="H32" s="67"/>
      <c r="I32" s="66"/>
    </row>
    <row r="33" spans="1:9" s="49" customFormat="1" ht="16.5" customHeight="1">
      <c r="A33" s="54"/>
      <c r="B33" s="52"/>
      <c r="C33" s="54"/>
      <c r="D33" s="57" t="s">
        <v>339</v>
      </c>
      <c r="E33" s="66"/>
      <c r="F33" s="54"/>
      <c r="G33" s="67" t="s">
        <v>339</v>
      </c>
      <c r="H33" s="67"/>
      <c r="I33" s="66"/>
    </row>
    <row r="34" spans="1:9" s="49" customFormat="1" ht="16.5" customHeight="1">
      <c r="A34" s="54"/>
      <c r="B34" s="52"/>
      <c r="C34" s="54"/>
      <c r="D34" s="57" t="s">
        <v>340</v>
      </c>
      <c r="E34" s="66"/>
      <c r="F34" s="54"/>
      <c r="G34" s="67" t="s">
        <v>340</v>
      </c>
      <c r="H34" s="67"/>
      <c r="I34" s="66"/>
    </row>
    <row r="35" spans="1:9" s="49" customFormat="1" ht="16.5" customHeight="1">
      <c r="A35" s="54"/>
      <c r="B35" s="52"/>
      <c r="C35" s="54" t="s">
        <v>349</v>
      </c>
      <c r="D35" s="57" t="s">
        <v>338</v>
      </c>
      <c r="E35" s="66"/>
      <c r="F35" s="54" t="s">
        <v>349</v>
      </c>
      <c r="G35" s="67" t="s">
        <v>338</v>
      </c>
      <c r="H35" s="67"/>
      <c r="I35" s="66"/>
    </row>
    <row r="36" spans="1:9" s="49" customFormat="1" ht="16.5" customHeight="1">
      <c r="A36" s="54"/>
      <c r="B36" s="52"/>
      <c r="C36" s="54"/>
      <c r="D36" s="57" t="s">
        <v>339</v>
      </c>
      <c r="E36" s="66"/>
      <c r="F36" s="54"/>
      <c r="G36" s="67" t="s">
        <v>339</v>
      </c>
      <c r="H36" s="67"/>
      <c r="I36" s="66"/>
    </row>
    <row r="37" spans="1:9" s="49" customFormat="1" ht="16.5" customHeight="1">
      <c r="A37" s="54"/>
      <c r="B37" s="52"/>
      <c r="C37" s="54"/>
      <c r="D37" s="57" t="s">
        <v>340</v>
      </c>
      <c r="E37" s="66"/>
      <c r="F37" s="54"/>
      <c r="G37" s="67" t="s">
        <v>340</v>
      </c>
      <c r="H37" s="67"/>
      <c r="I37" s="66"/>
    </row>
    <row r="38" spans="1:9" s="49" customFormat="1" ht="16.5" customHeight="1">
      <c r="A38" s="54"/>
      <c r="B38" s="52"/>
      <c r="C38" s="54" t="s">
        <v>344</v>
      </c>
      <c r="D38" s="66"/>
      <c r="E38" s="66"/>
      <c r="F38" s="54" t="s">
        <v>344</v>
      </c>
      <c r="G38" s="67"/>
      <c r="H38" s="67"/>
      <c r="I38" s="66"/>
    </row>
    <row r="39" spans="1:9" s="49" customFormat="1" ht="16.5" customHeight="1">
      <c r="A39" s="54"/>
      <c r="B39" s="54" t="s">
        <v>350</v>
      </c>
      <c r="C39" s="54" t="s">
        <v>351</v>
      </c>
      <c r="D39" s="57" t="s">
        <v>338</v>
      </c>
      <c r="E39" s="52"/>
      <c r="F39" s="54" t="s">
        <v>351</v>
      </c>
      <c r="G39" s="67" t="s">
        <v>338</v>
      </c>
      <c r="H39" s="67"/>
      <c r="I39" s="66"/>
    </row>
    <row r="40" spans="1:9" s="49" customFormat="1" ht="16.5" customHeight="1">
      <c r="A40" s="54"/>
      <c r="B40" s="54"/>
      <c r="C40" s="54"/>
      <c r="D40" s="57" t="s">
        <v>339</v>
      </c>
      <c r="E40" s="54"/>
      <c r="F40" s="54"/>
      <c r="G40" s="67" t="s">
        <v>339</v>
      </c>
      <c r="H40" s="67"/>
      <c r="I40" s="66"/>
    </row>
    <row r="41" spans="1:9" s="49" customFormat="1" ht="16.5" customHeight="1">
      <c r="A41" s="54"/>
      <c r="B41" s="54"/>
      <c r="C41" s="54"/>
      <c r="D41" s="57" t="s">
        <v>340</v>
      </c>
      <c r="E41" s="54"/>
      <c r="F41" s="54"/>
      <c r="G41" s="67" t="s">
        <v>340</v>
      </c>
      <c r="H41" s="67"/>
      <c r="I41" s="66"/>
    </row>
    <row r="42" spans="1:9" s="49" customFormat="1" ht="16.5" customHeight="1">
      <c r="A42" s="54"/>
      <c r="B42" s="54"/>
      <c r="C42" s="54" t="s">
        <v>344</v>
      </c>
      <c r="D42" s="66"/>
      <c r="E42" s="54"/>
      <c r="F42" s="54" t="s">
        <v>344</v>
      </c>
      <c r="G42" s="67"/>
      <c r="H42" s="67"/>
      <c r="I42" s="66"/>
    </row>
    <row r="43" spans="1:9" s="2" customFormat="1" ht="30" customHeight="1">
      <c r="A43" s="17" t="s">
        <v>352</v>
      </c>
      <c r="B43" s="18"/>
      <c r="C43" s="18"/>
      <c r="D43" s="18"/>
      <c r="E43" s="18"/>
      <c r="F43" s="18"/>
      <c r="G43" s="18"/>
      <c r="H43" s="18"/>
      <c r="I43" s="1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28" right="0.2" top="0.24" bottom="0.28" header="0.2" footer="0.12"/>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I43"/>
  <sheetViews>
    <sheetView zoomScale="70" zoomScaleNormal="70" zoomScaleSheetLayoutView="100" workbookViewId="0" topLeftCell="A28">
      <selection activeCell="A43" sqref="A43:I43"/>
    </sheetView>
  </sheetViews>
  <sheetFormatPr defaultColWidth="12" defaultRowHeight="11.25"/>
  <cols>
    <col min="1" max="2" width="8.16015625" style="2" customWidth="1"/>
    <col min="3" max="3" width="16.5" style="2" customWidth="1"/>
    <col min="4" max="4" width="32.5" style="2" customWidth="1"/>
    <col min="5" max="5" width="26.16015625" style="2" customWidth="1"/>
    <col min="6" max="6" width="16.5" style="2" customWidth="1"/>
    <col min="7" max="7" width="16.83203125" style="2" customWidth="1"/>
    <col min="8" max="8" width="16.5" style="2" customWidth="1"/>
    <col min="9" max="9" width="26.16015625" style="2" customWidth="1"/>
    <col min="10" max="16384" width="12" style="2" customWidth="1"/>
  </cols>
  <sheetData>
    <row r="1" spans="1:4" s="2" customFormat="1" ht="16.5" customHeight="1">
      <c r="A1" s="4" t="s">
        <v>39</v>
      </c>
      <c r="B1" s="19"/>
      <c r="C1" s="19"/>
      <c r="D1" s="19"/>
    </row>
    <row r="2" spans="1:9" s="2" customFormat="1" ht="33.75" customHeight="1">
      <c r="A2" s="6" t="s">
        <v>316</v>
      </c>
      <c r="B2" s="6"/>
      <c r="C2" s="6"/>
      <c r="D2" s="6"/>
      <c r="E2" s="6"/>
      <c r="F2" s="6"/>
      <c r="G2" s="6"/>
      <c r="H2" s="6"/>
      <c r="I2" s="6"/>
    </row>
    <row r="3" spans="1:9" s="2" customFormat="1" ht="14.25" customHeight="1">
      <c r="A3" s="7"/>
      <c r="B3" s="7"/>
      <c r="C3" s="7"/>
      <c r="D3" s="7"/>
      <c r="E3" s="7"/>
      <c r="F3" s="7"/>
      <c r="G3" s="7"/>
      <c r="H3" s="7"/>
      <c r="I3" s="7"/>
    </row>
    <row r="4" spans="1:4" s="2" customFormat="1" ht="21.75" customHeight="1">
      <c r="A4" s="20"/>
      <c r="B4" s="21"/>
      <c r="C4" s="22"/>
      <c r="D4" s="22"/>
    </row>
    <row r="5" spans="1:9" s="2" customFormat="1" ht="21.75" customHeight="1">
      <c r="A5" s="23" t="s">
        <v>317</v>
      </c>
      <c r="B5" s="24"/>
      <c r="C5" s="24"/>
      <c r="D5" s="10"/>
      <c r="E5" s="10"/>
      <c r="F5" s="10"/>
      <c r="G5" s="10"/>
      <c r="H5" s="10"/>
      <c r="I5" s="10"/>
    </row>
    <row r="6" spans="1:9" s="2" customFormat="1" ht="21.75" customHeight="1">
      <c r="A6" s="25" t="s">
        <v>318</v>
      </c>
      <c r="B6" s="26"/>
      <c r="C6" s="26"/>
      <c r="D6" s="9"/>
      <c r="E6" s="9"/>
      <c r="F6" s="25" t="s">
        <v>319</v>
      </c>
      <c r="G6" s="27"/>
      <c r="H6" s="10"/>
      <c r="I6" s="10"/>
    </row>
    <row r="7" spans="1:9" s="2" customFormat="1" ht="21.75" customHeight="1">
      <c r="A7" s="28" t="s">
        <v>320</v>
      </c>
      <c r="B7" s="29"/>
      <c r="C7" s="30"/>
      <c r="D7" s="31" t="s">
        <v>353</v>
      </c>
      <c r="E7" s="31"/>
      <c r="F7" s="32" t="s">
        <v>322</v>
      </c>
      <c r="G7" s="33"/>
      <c r="H7" s="34"/>
      <c r="I7" s="47"/>
    </row>
    <row r="8" spans="1:9" s="2" customFormat="1" ht="21.75" customHeight="1">
      <c r="A8" s="35"/>
      <c r="B8" s="36"/>
      <c r="C8" s="37"/>
      <c r="D8" s="31" t="s">
        <v>354</v>
      </c>
      <c r="E8" s="31"/>
      <c r="F8" s="32" t="s">
        <v>354</v>
      </c>
      <c r="G8" s="33"/>
      <c r="H8" s="34"/>
      <c r="I8" s="47"/>
    </row>
    <row r="9" spans="1:9" s="2" customFormat="1" ht="21.75" customHeight="1">
      <c r="A9" s="38"/>
      <c r="B9" s="39"/>
      <c r="C9" s="40"/>
      <c r="D9" s="31" t="s">
        <v>355</v>
      </c>
      <c r="E9" s="31"/>
      <c r="F9" s="32" t="s">
        <v>356</v>
      </c>
      <c r="G9" s="33"/>
      <c r="H9" s="34"/>
      <c r="I9" s="47"/>
    </row>
    <row r="10" spans="1:9" s="2" customFormat="1" ht="21.75" customHeight="1">
      <c r="A10" s="10" t="s">
        <v>327</v>
      </c>
      <c r="B10" s="9" t="s">
        <v>328</v>
      </c>
      <c r="C10" s="9"/>
      <c r="D10" s="9"/>
      <c r="E10" s="9"/>
      <c r="F10" s="25" t="s">
        <v>329</v>
      </c>
      <c r="G10" s="26"/>
      <c r="H10" s="26"/>
      <c r="I10" s="27"/>
    </row>
    <row r="11" spans="1:9" s="2" customFormat="1" ht="100.5" customHeight="1">
      <c r="A11" s="41"/>
      <c r="B11" s="42" t="s">
        <v>330</v>
      </c>
      <c r="C11" s="42"/>
      <c r="D11" s="42"/>
      <c r="E11" s="42"/>
      <c r="F11" s="43" t="s">
        <v>330</v>
      </c>
      <c r="G11" s="44"/>
      <c r="H11" s="45"/>
      <c r="I11" s="48"/>
    </row>
    <row r="12" spans="1:9" s="2" customFormat="1" ht="25.5">
      <c r="A12" s="9" t="s">
        <v>331</v>
      </c>
      <c r="B12" s="46" t="s">
        <v>332</v>
      </c>
      <c r="C12" s="9" t="s">
        <v>333</v>
      </c>
      <c r="D12" s="9" t="s">
        <v>334</v>
      </c>
      <c r="E12" s="9" t="s">
        <v>335</v>
      </c>
      <c r="F12" s="9" t="s">
        <v>333</v>
      </c>
      <c r="G12" s="9" t="s">
        <v>334</v>
      </c>
      <c r="H12" s="9"/>
      <c r="I12" s="9" t="s">
        <v>335</v>
      </c>
    </row>
    <row r="13" spans="1:9" s="2" customFormat="1" ht="21.75" customHeight="1">
      <c r="A13" s="9"/>
      <c r="B13" s="9" t="s">
        <v>336</v>
      </c>
      <c r="C13" s="9" t="s">
        <v>337</v>
      </c>
      <c r="D13" s="31" t="s">
        <v>338</v>
      </c>
      <c r="E13" s="11"/>
      <c r="F13" s="9" t="s">
        <v>337</v>
      </c>
      <c r="G13" s="12" t="s">
        <v>338</v>
      </c>
      <c r="H13" s="12"/>
      <c r="I13" s="11"/>
    </row>
    <row r="14" spans="1:9" s="2" customFormat="1" ht="21.75" customHeight="1">
      <c r="A14" s="9"/>
      <c r="B14" s="10"/>
      <c r="C14" s="9"/>
      <c r="D14" s="31" t="s">
        <v>339</v>
      </c>
      <c r="E14" s="11"/>
      <c r="F14" s="9"/>
      <c r="G14" s="12" t="s">
        <v>339</v>
      </c>
      <c r="H14" s="12"/>
      <c r="I14" s="11"/>
    </row>
    <row r="15" spans="1:9" s="2" customFormat="1" ht="21.75" customHeight="1">
      <c r="A15" s="9"/>
      <c r="B15" s="10"/>
      <c r="C15" s="9"/>
      <c r="D15" s="31" t="s">
        <v>340</v>
      </c>
      <c r="E15" s="11"/>
      <c r="F15" s="9"/>
      <c r="G15" s="12" t="s">
        <v>340</v>
      </c>
      <c r="H15" s="12"/>
      <c r="I15" s="11"/>
    </row>
    <row r="16" spans="1:9" s="2" customFormat="1" ht="21.75" customHeight="1">
      <c r="A16" s="9"/>
      <c r="B16" s="10"/>
      <c r="C16" s="9" t="s">
        <v>341</v>
      </c>
      <c r="D16" s="31" t="s">
        <v>338</v>
      </c>
      <c r="E16" s="11"/>
      <c r="F16" s="9" t="s">
        <v>341</v>
      </c>
      <c r="G16" s="12" t="s">
        <v>338</v>
      </c>
      <c r="H16" s="12"/>
      <c r="I16" s="11"/>
    </row>
    <row r="17" spans="1:9" s="2" customFormat="1" ht="21.75" customHeight="1">
      <c r="A17" s="9"/>
      <c r="B17" s="10"/>
      <c r="C17" s="9"/>
      <c r="D17" s="31" t="s">
        <v>339</v>
      </c>
      <c r="E17" s="11"/>
      <c r="F17" s="9"/>
      <c r="G17" s="12" t="s">
        <v>339</v>
      </c>
      <c r="H17" s="12"/>
      <c r="I17" s="11"/>
    </row>
    <row r="18" spans="1:9" s="2" customFormat="1" ht="21.75" customHeight="1">
      <c r="A18" s="9"/>
      <c r="B18" s="10"/>
      <c r="C18" s="9"/>
      <c r="D18" s="31" t="s">
        <v>340</v>
      </c>
      <c r="E18" s="11"/>
      <c r="F18" s="9"/>
      <c r="G18" s="12" t="s">
        <v>340</v>
      </c>
      <c r="H18" s="12"/>
      <c r="I18" s="11"/>
    </row>
    <row r="19" spans="1:9" s="2" customFormat="1" ht="21.75" customHeight="1">
      <c r="A19" s="9"/>
      <c r="B19" s="10"/>
      <c r="C19" s="9" t="s">
        <v>342</v>
      </c>
      <c r="D19" s="31" t="s">
        <v>338</v>
      </c>
      <c r="E19" s="11"/>
      <c r="F19" s="9" t="s">
        <v>342</v>
      </c>
      <c r="G19" s="12" t="s">
        <v>338</v>
      </c>
      <c r="H19" s="12"/>
      <c r="I19" s="11"/>
    </row>
    <row r="20" spans="1:9" s="2" customFormat="1" ht="21.75" customHeight="1">
      <c r="A20" s="9"/>
      <c r="B20" s="10"/>
      <c r="C20" s="9"/>
      <c r="D20" s="31" t="s">
        <v>339</v>
      </c>
      <c r="E20" s="11"/>
      <c r="F20" s="9"/>
      <c r="G20" s="12" t="s">
        <v>339</v>
      </c>
      <c r="H20" s="12"/>
      <c r="I20" s="11"/>
    </row>
    <row r="21" spans="1:9" s="2" customFormat="1" ht="21.75" customHeight="1">
      <c r="A21" s="9"/>
      <c r="B21" s="10"/>
      <c r="C21" s="9"/>
      <c r="D21" s="31" t="s">
        <v>340</v>
      </c>
      <c r="E21" s="11"/>
      <c r="F21" s="9"/>
      <c r="G21" s="12" t="s">
        <v>340</v>
      </c>
      <c r="H21" s="12"/>
      <c r="I21" s="11"/>
    </row>
    <row r="22" spans="1:9" s="2" customFormat="1" ht="21.75" customHeight="1">
      <c r="A22" s="9"/>
      <c r="B22" s="10"/>
      <c r="C22" s="9" t="s">
        <v>343</v>
      </c>
      <c r="D22" s="31" t="s">
        <v>338</v>
      </c>
      <c r="E22" s="11"/>
      <c r="F22" s="9" t="s">
        <v>343</v>
      </c>
      <c r="G22" s="12" t="s">
        <v>338</v>
      </c>
      <c r="H22" s="12"/>
      <c r="I22" s="11"/>
    </row>
    <row r="23" spans="1:9" s="2" customFormat="1" ht="21.75" customHeight="1">
      <c r="A23" s="9"/>
      <c r="B23" s="10"/>
      <c r="C23" s="9"/>
      <c r="D23" s="31" t="s">
        <v>339</v>
      </c>
      <c r="E23" s="11"/>
      <c r="F23" s="9"/>
      <c r="G23" s="12" t="s">
        <v>339</v>
      </c>
      <c r="H23" s="12"/>
      <c r="I23" s="11"/>
    </row>
    <row r="24" spans="1:9" s="2" customFormat="1" ht="21.75" customHeight="1">
      <c r="A24" s="9"/>
      <c r="B24" s="10"/>
      <c r="C24" s="9"/>
      <c r="D24" s="31" t="s">
        <v>340</v>
      </c>
      <c r="E24" s="11"/>
      <c r="F24" s="9"/>
      <c r="G24" s="12" t="s">
        <v>340</v>
      </c>
      <c r="H24" s="12"/>
      <c r="I24" s="11"/>
    </row>
    <row r="25" spans="1:9" s="2" customFormat="1" ht="21.75" customHeight="1">
      <c r="A25" s="9"/>
      <c r="B25" s="10"/>
      <c r="C25" s="9" t="s">
        <v>344</v>
      </c>
      <c r="D25" s="11"/>
      <c r="E25" s="9"/>
      <c r="F25" s="9" t="s">
        <v>344</v>
      </c>
      <c r="G25" s="12"/>
      <c r="H25" s="12"/>
      <c r="I25" s="11"/>
    </row>
    <row r="26" spans="1:9" s="2" customFormat="1" ht="21.75" customHeight="1">
      <c r="A26" s="9"/>
      <c r="B26" s="9" t="s">
        <v>345</v>
      </c>
      <c r="C26" s="9" t="s">
        <v>346</v>
      </c>
      <c r="D26" s="31" t="s">
        <v>338</v>
      </c>
      <c r="E26" s="11"/>
      <c r="F26" s="9" t="s">
        <v>346</v>
      </c>
      <c r="G26" s="12" t="s">
        <v>338</v>
      </c>
      <c r="H26" s="12"/>
      <c r="I26" s="11"/>
    </row>
    <row r="27" spans="1:9" s="2" customFormat="1" ht="21.75" customHeight="1">
      <c r="A27" s="9"/>
      <c r="B27" s="10"/>
      <c r="C27" s="9"/>
      <c r="D27" s="31" t="s">
        <v>339</v>
      </c>
      <c r="E27" s="11"/>
      <c r="F27" s="9"/>
      <c r="G27" s="12" t="s">
        <v>339</v>
      </c>
      <c r="H27" s="12"/>
      <c r="I27" s="11"/>
    </row>
    <row r="28" spans="1:9" s="2" customFormat="1" ht="21.75" customHeight="1">
      <c r="A28" s="9"/>
      <c r="B28" s="10"/>
      <c r="C28" s="9"/>
      <c r="D28" s="31" t="s">
        <v>340</v>
      </c>
      <c r="E28" s="11"/>
      <c r="F28" s="9"/>
      <c r="G28" s="12" t="s">
        <v>340</v>
      </c>
      <c r="H28" s="12"/>
      <c r="I28" s="11"/>
    </row>
    <row r="29" spans="1:9" s="2" customFormat="1" ht="21.75" customHeight="1">
      <c r="A29" s="9"/>
      <c r="B29" s="10"/>
      <c r="C29" s="9" t="s">
        <v>347</v>
      </c>
      <c r="D29" s="31" t="s">
        <v>338</v>
      </c>
      <c r="E29" s="11"/>
      <c r="F29" s="9" t="s">
        <v>347</v>
      </c>
      <c r="G29" s="12" t="s">
        <v>338</v>
      </c>
      <c r="H29" s="12"/>
      <c r="I29" s="11"/>
    </row>
    <row r="30" spans="1:9" s="2" customFormat="1" ht="21.75" customHeight="1">
      <c r="A30" s="9"/>
      <c r="B30" s="10"/>
      <c r="C30" s="9"/>
      <c r="D30" s="31" t="s">
        <v>339</v>
      </c>
      <c r="E30" s="11"/>
      <c r="F30" s="9"/>
      <c r="G30" s="12" t="s">
        <v>339</v>
      </c>
      <c r="H30" s="12"/>
      <c r="I30" s="11"/>
    </row>
    <row r="31" spans="1:9" s="2" customFormat="1" ht="21.75" customHeight="1">
      <c r="A31" s="9"/>
      <c r="B31" s="10"/>
      <c r="C31" s="9"/>
      <c r="D31" s="31" t="s">
        <v>340</v>
      </c>
      <c r="E31" s="11"/>
      <c r="F31" s="9"/>
      <c r="G31" s="12" t="s">
        <v>340</v>
      </c>
      <c r="H31" s="12"/>
      <c r="I31" s="11"/>
    </row>
    <row r="32" spans="1:9" s="2" customFormat="1" ht="21.75" customHeight="1">
      <c r="A32" s="9"/>
      <c r="B32" s="10"/>
      <c r="C32" s="9" t="s">
        <v>348</v>
      </c>
      <c r="D32" s="31" t="s">
        <v>338</v>
      </c>
      <c r="E32" s="11"/>
      <c r="F32" s="9" t="s">
        <v>348</v>
      </c>
      <c r="G32" s="12" t="s">
        <v>338</v>
      </c>
      <c r="H32" s="12"/>
      <c r="I32" s="11"/>
    </row>
    <row r="33" spans="1:9" s="2" customFormat="1" ht="21.75" customHeight="1">
      <c r="A33" s="9"/>
      <c r="B33" s="10"/>
      <c r="C33" s="9"/>
      <c r="D33" s="31" t="s">
        <v>339</v>
      </c>
      <c r="E33" s="11"/>
      <c r="F33" s="9"/>
      <c r="G33" s="12" t="s">
        <v>339</v>
      </c>
      <c r="H33" s="12"/>
      <c r="I33" s="11"/>
    </row>
    <row r="34" spans="1:9" s="2" customFormat="1" ht="21.75" customHeight="1">
      <c r="A34" s="9"/>
      <c r="B34" s="10"/>
      <c r="C34" s="9"/>
      <c r="D34" s="31" t="s">
        <v>340</v>
      </c>
      <c r="E34" s="11"/>
      <c r="F34" s="9"/>
      <c r="G34" s="12" t="s">
        <v>340</v>
      </c>
      <c r="H34" s="12"/>
      <c r="I34" s="11"/>
    </row>
    <row r="35" spans="1:9" s="2" customFormat="1" ht="21.75" customHeight="1">
      <c r="A35" s="9"/>
      <c r="B35" s="10"/>
      <c r="C35" s="9" t="s">
        <v>349</v>
      </c>
      <c r="D35" s="31" t="s">
        <v>338</v>
      </c>
      <c r="E35" s="11"/>
      <c r="F35" s="9" t="s">
        <v>349</v>
      </c>
      <c r="G35" s="12" t="s">
        <v>338</v>
      </c>
      <c r="H35" s="12"/>
      <c r="I35" s="11"/>
    </row>
    <row r="36" spans="1:9" s="2" customFormat="1" ht="21.75" customHeight="1">
      <c r="A36" s="9"/>
      <c r="B36" s="10"/>
      <c r="C36" s="9"/>
      <c r="D36" s="31" t="s">
        <v>339</v>
      </c>
      <c r="E36" s="11"/>
      <c r="F36" s="9"/>
      <c r="G36" s="12" t="s">
        <v>339</v>
      </c>
      <c r="H36" s="12"/>
      <c r="I36" s="11"/>
    </row>
    <row r="37" spans="1:9" s="2" customFormat="1" ht="21.75" customHeight="1">
      <c r="A37" s="9"/>
      <c r="B37" s="10"/>
      <c r="C37" s="9"/>
      <c r="D37" s="31" t="s">
        <v>340</v>
      </c>
      <c r="E37" s="11"/>
      <c r="F37" s="9"/>
      <c r="G37" s="12" t="s">
        <v>340</v>
      </c>
      <c r="H37" s="12"/>
      <c r="I37" s="11"/>
    </row>
    <row r="38" spans="1:9" s="2" customFormat="1" ht="21.75" customHeight="1">
      <c r="A38" s="9"/>
      <c r="B38" s="10"/>
      <c r="C38" s="9" t="s">
        <v>344</v>
      </c>
      <c r="D38" s="11"/>
      <c r="E38" s="11"/>
      <c r="F38" s="9" t="s">
        <v>344</v>
      </c>
      <c r="G38" s="12"/>
      <c r="H38" s="12"/>
      <c r="I38" s="11"/>
    </row>
    <row r="39" spans="1:9" s="2" customFormat="1" ht="21.75" customHeight="1">
      <c r="A39" s="9"/>
      <c r="B39" s="9" t="s">
        <v>350</v>
      </c>
      <c r="C39" s="9" t="s">
        <v>351</v>
      </c>
      <c r="D39" s="31" t="s">
        <v>338</v>
      </c>
      <c r="E39" s="10"/>
      <c r="F39" s="9" t="s">
        <v>351</v>
      </c>
      <c r="G39" s="12" t="s">
        <v>338</v>
      </c>
      <c r="H39" s="12"/>
      <c r="I39" s="11"/>
    </row>
    <row r="40" spans="1:9" s="2" customFormat="1" ht="21.75" customHeight="1">
      <c r="A40" s="9"/>
      <c r="B40" s="9"/>
      <c r="C40" s="9"/>
      <c r="D40" s="31" t="s">
        <v>339</v>
      </c>
      <c r="E40" s="9"/>
      <c r="F40" s="9"/>
      <c r="G40" s="12" t="s">
        <v>339</v>
      </c>
      <c r="H40" s="12"/>
      <c r="I40" s="11"/>
    </row>
    <row r="41" spans="1:9" s="2" customFormat="1" ht="21.75" customHeight="1">
      <c r="A41" s="9"/>
      <c r="B41" s="9"/>
      <c r="C41" s="9"/>
      <c r="D41" s="31" t="s">
        <v>340</v>
      </c>
      <c r="E41" s="9"/>
      <c r="F41" s="9"/>
      <c r="G41" s="12" t="s">
        <v>340</v>
      </c>
      <c r="H41" s="12"/>
      <c r="I41" s="11"/>
    </row>
    <row r="42" spans="1:9" s="2" customFormat="1" ht="21.75" customHeight="1">
      <c r="A42" s="9"/>
      <c r="B42" s="9"/>
      <c r="C42" s="9" t="s">
        <v>344</v>
      </c>
      <c r="D42" s="11"/>
      <c r="E42" s="9"/>
      <c r="F42" s="9" t="s">
        <v>344</v>
      </c>
      <c r="G42" s="12"/>
      <c r="H42" s="12"/>
      <c r="I42" s="11"/>
    </row>
    <row r="43" spans="1:9" s="2" customFormat="1" ht="21" customHeight="1">
      <c r="A43" s="17" t="s">
        <v>352</v>
      </c>
      <c r="B43" s="18"/>
      <c r="C43" s="18"/>
      <c r="D43" s="18"/>
      <c r="E43" s="18"/>
      <c r="F43" s="18"/>
      <c r="G43" s="18"/>
      <c r="H43" s="18"/>
      <c r="I43" s="1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45"/>
  <sheetViews>
    <sheetView tabSelected="1" zoomScale="70" zoomScaleNormal="70" zoomScaleSheetLayoutView="100" workbookViewId="0" topLeftCell="A1">
      <selection activeCell="G1" sqref="G1:H65536"/>
    </sheetView>
  </sheetViews>
  <sheetFormatPr defaultColWidth="12" defaultRowHeight="11.25"/>
  <cols>
    <col min="1" max="1" width="12" style="2" customWidth="1"/>
    <col min="2" max="2" width="13.33203125" style="2" customWidth="1"/>
    <col min="3" max="3" width="10.33203125" style="2" customWidth="1"/>
    <col min="4" max="4" width="9.33203125" style="2" customWidth="1"/>
    <col min="5" max="5" width="22.33203125" style="2" customWidth="1"/>
    <col min="6" max="6" width="18" style="2" customWidth="1"/>
    <col min="7" max="8" width="15" style="2" customWidth="1"/>
    <col min="9" max="16384" width="12" style="2" customWidth="1"/>
  </cols>
  <sheetData>
    <row r="1" spans="1:4" s="1" customFormat="1" ht="16.5" customHeight="1">
      <c r="A1" s="4" t="s">
        <v>41</v>
      </c>
      <c r="B1" s="5"/>
      <c r="C1" s="5"/>
      <c r="D1" s="5"/>
    </row>
    <row r="2" spans="1:8" s="2" customFormat="1" ht="23.25" customHeight="1">
      <c r="A2" s="6" t="s">
        <v>357</v>
      </c>
      <c r="B2" s="6"/>
      <c r="C2" s="6"/>
      <c r="D2" s="6"/>
      <c r="E2" s="6"/>
      <c r="F2" s="6"/>
      <c r="G2" s="6"/>
      <c r="H2" s="6"/>
    </row>
    <row r="3" spans="1:8" s="2" customFormat="1" ht="6.75" customHeight="1">
      <c r="A3" s="7"/>
      <c r="B3" s="7"/>
      <c r="C3" s="7"/>
      <c r="D3" s="7"/>
      <c r="E3" s="7"/>
      <c r="F3" s="7"/>
      <c r="G3" s="7"/>
      <c r="H3" s="7"/>
    </row>
    <row r="4" spans="1:4" s="1" customFormat="1" ht="6.75" customHeight="1">
      <c r="A4" s="8"/>
      <c r="B4" s="8"/>
      <c r="C4" s="8"/>
      <c r="D4" s="8"/>
    </row>
    <row r="5" spans="1:8" s="2" customFormat="1" ht="21.75" customHeight="1">
      <c r="A5" s="9" t="s">
        <v>358</v>
      </c>
      <c r="B5" s="9"/>
      <c r="C5" s="9"/>
      <c r="D5" s="9"/>
      <c r="E5" s="9"/>
      <c r="F5" s="9"/>
      <c r="G5" s="9"/>
      <c r="H5" s="9"/>
    </row>
    <row r="6" spans="1:8" s="2" customFormat="1" ht="16.5" customHeight="1">
      <c r="A6" s="9" t="s">
        <v>359</v>
      </c>
      <c r="B6" s="9" t="s">
        <v>360</v>
      </c>
      <c r="C6" s="9"/>
      <c r="D6" s="10" t="s">
        <v>361</v>
      </c>
      <c r="E6" s="10"/>
      <c r="F6" s="10" t="s">
        <v>362</v>
      </c>
      <c r="G6" s="10"/>
      <c r="H6" s="10"/>
    </row>
    <row r="7" spans="1:8" s="2" customFormat="1" ht="16.5" customHeight="1">
      <c r="A7" s="9"/>
      <c r="B7" s="9"/>
      <c r="C7" s="9"/>
      <c r="D7" s="10"/>
      <c r="E7" s="10"/>
      <c r="F7" s="10" t="s">
        <v>363</v>
      </c>
      <c r="G7" s="10" t="s">
        <v>364</v>
      </c>
      <c r="H7" s="10" t="s">
        <v>365</v>
      </c>
    </row>
    <row r="8" spans="1:8" s="2" customFormat="1" ht="16.5" customHeight="1">
      <c r="A8" s="9"/>
      <c r="B8" s="9" t="s">
        <v>366</v>
      </c>
      <c r="C8" s="9"/>
      <c r="D8" s="9"/>
      <c r="E8" s="9"/>
      <c r="F8" s="11"/>
      <c r="G8" s="11"/>
      <c r="H8" s="11"/>
    </row>
    <row r="9" spans="1:8" s="2" customFormat="1" ht="16.5" customHeight="1">
      <c r="A9" s="9"/>
      <c r="B9" s="9" t="s">
        <v>367</v>
      </c>
      <c r="C9" s="9"/>
      <c r="D9" s="9"/>
      <c r="E9" s="9"/>
      <c r="F9" s="11"/>
      <c r="G9" s="11"/>
      <c r="H9" s="11"/>
    </row>
    <row r="10" spans="1:8" s="2" customFormat="1" ht="16.5" customHeight="1">
      <c r="A10" s="9"/>
      <c r="B10" s="9" t="s">
        <v>368</v>
      </c>
      <c r="C10" s="9"/>
      <c r="D10" s="9"/>
      <c r="E10" s="9"/>
      <c r="F10" s="11"/>
      <c r="G10" s="11"/>
      <c r="H10" s="11"/>
    </row>
    <row r="11" spans="1:8" s="2" customFormat="1" ht="16.5" customHeight="1">
      <c r="A11" s="9"/>
      <c r="B11" s="9" t="s">
        <v>344</v>
      </c>
      <c r="C11" s="9"/>
      <c r="D11" s="9"/>
      <c r="E11" s="9"/>
      <c r="F11" s="11"/>
      <c r="G11" s="11"/>
      <c r="H11" s="11"/>
    </row>
    <row r="12" spans="1:8" s="2" customFormat="1" ht="16.5" customHeight="1">
      <c r="A12" s="9"/>
      <c r="B12" s="9" t="s">
        <v>369</v>
      </c>
      <c r="C12" s="9"/>
      <c r="D12" s="9"/>
      <c r="E12" s="10"/>
      <c r="F12" s="11"/>
      <c r="G12" s="11"/>
      <c r="H12" s="11"/>
    </row>
    <row r="13" spans="1:8" s="2" customFormat="1" ht="55.5" customHeight="1">
      <c r="A13" s="10" t="s">
        <v>370</v>
      </c>
      <c r="B13" s="12" t="s">
        <v>371</v>
      </c>
      <c r="C13" s="13"/>
      <c r="D13" s="13"/>
      <c r="E13" s="13"/>
      <c r="F13" s="13"/>
      <c r="G13" s="13"/>
      <c r="H13" s="13"/>
    </row>
    <row r="14" spans="1:8" s="2" customFormat="1" ht="16.5" customHeight="1">
      <c r="A14" s="9" t="s">
        <v>372</v>
      </c>
      <c r="B14" s="10" t="s">
        <v>373</v>
      </c>
      <c r="C14" s="10" t="s">
        <v>333</v>
      </c>
      <c r="D14" s="10"/>
      <c r="E14" s="10" t="s">
        <v>334</v>
      </c>
      <c r="F14" s="10"/>
      <c r="G14" s="10" t="s">
        <v>335</v>
      </c>
      <c r="H14" s="10"/>
    </row>
    <row r="15" spans="1:8" s="2" customFormat="1" ht="16.5" customHeight="1">
      <c r="A15" s="10"/>
      <c r="B15" s="10" t="s">
        <v>374</v>
      </c>
      <c r="C15" s="10" t="s">
        <v>337</v>
      </c>
      <c r="D15" s="10"/>
      <c r="E15" s="12" t="s">
        <v>338</v>
      </c>
      <c r="F15" s="13"/>
      <c r="G15" s="13"/>
      <c r="H15" s="13"/>
    </row>
    <row r="16" spans="1:8" s="2" customFormat="1" ht="16.5" customHeight="1">
      <c r="A16" s="10"/>
      <c r="B16" s="10"/>
      <c r="C16" s="10"/>
      <c r="D16" s="10"/>
      <c r="E16" s="12" t="s">
        <v>339</v>
      </c>
      <c r="F16" s="13"/>
      <c r="G16" s="13"/>
      <c r="H16" s="13"/>
    </row>
    <row r="17" spans="1:8" s="2" customFormat="1" ht="16.5" customHeight="1">
      <c r="A17" s="10"/>
      <c r="B17" s="10"/>
      <c r="C17" s="10"/>
      <c r="D17" s="10"/>
      <c r="E17" s="12" t="s">
        <v>340</v>
      </c>
      <c r="F17" s="13"/>
      <c r="G17" s="13"/>
      <c r="H17" s="13"/>
    </row>
    <row r="18" spans="1:8" s="2" customFormat="1" ht="16.5" customHeight="1">
      <c r="A18" s="10"/>
      <c r="B18" s="10"/>
      <c r="C18" s="9" t="s">
        <v>341</v>
      </c>
      <c r="D18" s="9"/>
      <c r="E18" s="12" t="s">
        <v>338</v>
      </c>
      <c r="F18" s="13"/>
      <c r="G18" s="13"/>
      <c r="H18" s="13"/>
    </row>
    <row r="19" spans="1:8" s="2" customFormat="1" ht="16.5" customHeight="1">
      <c r="A19" s="10"/>
      <c r="B19" s="10"/>
      <c r="C19" s="9"/>
      <c r="D19" s="9"/>
      <c r="E19" s="12" t="s">
        <v>339</v>
      </c>
      <c r="F19" s="13"/>
      <c r="G19" s="14"/>
      <c r="H19" s="14"/>
    </row>
    <row r="20" spans="1:8" s="2" customFormat="1" ht="16.5" customHeight="1">
      <c r="A20" s="10"/>
      <c r="B20" s="10"/>
      <c r="C20" s="9"/>
      <c r="D20" s="9"/>
      <c r="E20" s="12" t="s">
        <v>340</v>
      </c>
      <c r="F20" s="15"/>
      <c r="G20" s="13"/>
      <c r="H20" s="13"/>
    </row>
    <row r="21" spans="1:8" s="2" customFormat="1" ht="16.5" customHeight="1">
      <c r="A21" s="10"/>
      <c r="B21" s="10"/>
      <c r="C21" s="9" t="s">
        <v>342</v>
      </c>
      <c r="D21" s="9"/>
      <c r="E21" s="12" t="s">
        <v>338</v>
      </c>
      <c r="F21" s="15"/>
      <c r="G21" s="13"/>
      <c r="H21" s="13"/>
    </row>
    <row r="22" spans="1:8" s="2" customFormat="1" ht="16.5" customHeight="1">
      <c r="A22" s="10"/>
      <c r="B22" s="10"/>
      <c r="C22" s="9"/>
      <c r="D22" s="9"/>
      <c r="E22" s="12" t="s">
        <v>339</v>
      </c>
      <c r="F22" s="13"/>
      <c r="G22" s="16"/>
      <c r="H22" s="16"/>
    </row>
    <row r="23" spans="1:8" s="2" customFormat="1" ht="16.5" customHeight="1">
      <c r="A23" s="10"/>
      <c r="B23" s="10"/>
      <c r="C23" s="9"/>
      <c r="D23" s="9"/>
      <c r="E23" s="12" t="s">
        <v>340</v>
      </c>
      <c r="F23" s="13"/>
      <c r="G23" s="13"/>
      <c r="H23" s="13"/>
    </row>
    <row r="24" spans="1:8" s="2" customFormat="1" ht="16.5" customHeight="1">
      <c r="A24" s="10"/>
      <c r="B24" s="10"/>
      <c r="C24" s="9" t="s">
        <v>343</v>
      </c>
      <c r="D24" s="9"/>
      <c r="E24" s="12" t="s">
        <v>338</v>
      </c>
      <c r="F24" s="13"/>
      <c r="G24" s="13"/>
      <c r="H24" s="13"/>
    </row>
    <row r="25" spans="1:8" s="2" customFormat="1" ht="16.5" customHeight="1">
      <c r="A25" s="10"/>
      <c r="B25" s="10"/>
      <c r="C25" s="9"/>
      <c r="D25" s="9"/>
      <c r="E25" s="12" t="s">
        <v>339</v>
      </c>
      <c r="F25" s="13"/>
      <c r="G25" s="13"/>
      <c r="H25" s="13"/>
    </row>
    <row r="26" spans="1:8" s="2" customFormat="1" ht="16.5" customHeight="1">
      <c r="A26" s="10"/>
      <c r="B26" s="10"/>
      <c r="C26" s="9"/>
      <c r="D26" s="9"/>
      <c r="E26" s="12" t="s">
        <v>340</v>
      </c>
      <c r="F26" s="13"/>
      <c r="G26" s="13"/>
      <c r="H26" s="13"/>
    </row>
    <row r="27" spans="1:8" s="2" customFormat="1" ht="16.5" customHeight="1">
      <c r="A27" s="10"/>
      <c r="B27" s="10"/>
      <c r="C27" s="9" t="s">
        <v>344</v>
      </c>
      <c r="D27" s="9"/>
      <c r="E27" s="13"/>
      <c r="F27" s="13"/>
      <c r="G27" s="13"/>
      <c r="H27" s="13"/>
    </row>
    <row r="28" spans="1:8" s="2" customFormat="1" ht="16.5" customHeight="1">
      <c r="A28" s="10"/>
      <c r="B28" s="10" t="s">
        <v>375</v>
      </c>
      <c r="C28" s="9" t="s">
        <v>346</v>
      </c>
      <c r="D28" s="9"/>
      <c r="E28" s="12" t="s">
        <v>338</v>
      </c>
      <c r="F28" s="13"/>
      <c r="G28" s="13"/>
      <c r="H28" s="13"/>
    </row>
    <row r="29" spans="1:8" s="2" customFormat="1" ht="16.5" customHeight="1">
      <c r="A29" s="10"/>
      <c r="B29" s="10"/>
      <c r="C29" s="9"/>
      <c r="D29" s="9"/>
      <c r="E29" s="12" t="s">
        <v>339</v>
      </c>
      <c r="F29" s="13"/>
      <c r="G29" s="13"/>
      <c r="H29" s="13"/>
    </row>
    <row r="30" spans="1:8" s="2" customFormat="1" ht="16.5" customHeight="1">
      <c r="A30" s="10"/>
      <c r="B30" s="10"/>
      <c r="C30" s="9"/>
      <c r="D30" s="9"/>
      <c r="E30" s="12" t="s">
        <v>340</v>
      </c>
      <c r="F30" s="13"/>
      <c r="G30" s="13"/>
      <c r="H30" s="13"/>
    </row>
    <row r="31" spans="1:8" s="2" customFormat="1" ht="16.5" customHeight="1">
      <c r="A31" s="10"/>
      <c r="B31" s="10"/>
      <c r="C31" s="9" t="s">
        <v>347</v>
      </c>
      <c r="D31" s="9"/>
      <c r="E31" s="12" t="s">
        <v>338</v>
      </c>
      <c r="F31" s="13"/>
      <c r="G31" s="13"/>
      <c r="H31" s="13"/>
    </row>
    <row r="32" spans="1:8" s="2" customFormat="1" ht="16.5" customHeight="1">
      <c r="A32" s="10"/>
      <c r="B32" s="10"/>
      <c r="C32" s="9"/>
      <c r="D32" s="9"/>
      <c r="E32" s="12" t="s">
        <v>339</v>
      </c>
      <c r="F32" s="13"/>
      <c r="G32" s="13"/>
      <c r="H32" s="13"/>
    </row>
    <row r="33" spans="1:8" s="2" customFormat="1" ht="16.5" customHeight="1">
      <c r="A33" s="10"/>
      <c r="B33" s="10"/>
      <c r="C33" s="9"/>
      <c r="D33" s="9"/>
      <c r="E33" s="12" t="s">
        <v>340</v>
      </c>
      <c r="F33" s="13"/>
      <c r="G33" s="13"/>
      <c r="H33" s="13"/>
    </row>
    <row r="34" spans="1:8" s="2" customFormat="1" ht="16.5" customHeight="1">
      <c r="A34" s="10"/>
      <c r="B34" s="10"/>
      <c r="C34" s="9" t="s">
        <v>348</v>
      </c>
      <c r="D34" s="9"/>
      <c r="E34" s="12" t="s">
        <v>338</v>
      </c>
      <c r="F34" s="13"/>
      <c r="G34" s="13"/>
      <c r="H34" s="13"/>
    </row>
    <row r="35" spans="1:8" s="2" customFormat="1" ht="16.5" customHeight="1">
      <c r="A35" s="10"/>
      <c r="B35" s="10"/>
      <c r="C35" s="9"/>
      <c r="D35" s="9"/>
      <c r="E35" s="12" t="s">
        <v>339</v>
      </c>
      <c r="F35" s="13"/>
      <c r="G35" s="13"/>
      <c r="H35" s="13"/>
    </row>
    <row r="36" spans="1:8" s="2" customFormat="1" ht="16.5" customHeight="1">
      <c r="A36" s="10"/>
      <c r="B36" s="10"/>
      <c r="C36" s="9"/>
      <c r="D36" s="9"/>
      <c r="E36" s="12" t="s">
        <v>340</v>
      </c>
      <c r="F36" s="13"/>
      <c r="G36" s="13"/>
      <c r="H36" s="13"/>
    </row>
    <row r="37" spans="1:8" s="2" customFormat="1" ht="16.5" customHeight="1">
      <c r="A37" s="10"/>
      <c r="B37" s="10"/>
      <c r="C37" s="9" t="s">
        <v>349</v>
      </c>
      <c r="D37" s="9"/>
      <c r="E37" s="12" t="s">
        <v>338</v>
      </c>
      <c r="F37" s="13"/>
      <c r="G37" s="13"/>
      <c r="H37" s="13"/>
    </row>
    <row r="38" spans="1:8" s="2" customFormat="1" ht="16.5" customHeight="1">
      <c r="A38" s="10"/>
      <c r="B38" s="10"/>
      <c r="C38" s="9"/>
      <c r="D38" s="9"/>
      <c r="E38" s="12" t="s">
        <v>339</v>
      </c>
      <c r="F38" s="13"/>
      <c r="G38" s="13"/>
      <c r="H38" s="13"/>
    </row>
    <row r="39" spans="1:8" s="2" customFormat="1" ht="16.5" customHeight="1">
      <c r="A39" s="10"/>
      <c r="B39" s="10"/>
      <c r="C39" s="9"/>
      <c r="D39" s="9"/>
      <c r="E39" s="12" t="s">
        <v>340</v>
      </c>
      <c r="F39" s="13"/>
      <c r="G39" s="13"/>
      <c r="H39" s="13"/>
    </row>
    <row r="40" spans="1:8" s="2" customFormat="1" ht="16.5" customHeight="1">
      <c r="A40" s="10"/>
      <c r="B40" s="10"/>
      <c r="C40" s="9" t="s">
        <v>344</v>
      </c>
      <c r="D40" s="9"/>
      <c r="E40" s="13"/>
      <c r="F40" s="13"/>
      <c r="G40" s="13"/>
      <c r="H40" s="13"/>
    </row>
    <row r="41" spans="1:8" s="2" customFormat="1" ht="16.5" customHeight="1">
      <c r="A41" s="10"/>
      <c r="B41" s="9" t="s">
        <v>376</v>
      </c>
      <c r="C41" s="9" t="s">
        <v>351</v>
      </c>
      <c r="D41" s="9"/>
      <c r="E41" s="12" t="s">
        <v>338</v>
      </c>
      <c r="F41" s="13"/>
      <c r="G41" s="13"/>
      <c r="H41" s="13"/>
    </row>
    <row r="42" spans="1:8" s="2" customFormat="1" ht="16.5" customHeight="1">
      <c r="A42" s="10"/>
      <c r="B42" s="9"/>
      <c r="C42" s="9"/>
      <c r="D42" s="9"/>
      <c r="E42" s="12" t="s">
        <v>339</v>
      </c>
      <c r="F42" s="13"/>
      <c r="G42" s="13"/>
      <c r="H42" s="13"/>
    </row>
    <row r="43" spans="1:8" s="2" customFormat="1" ht="16.5" customHeight="1">
      <c r="A43" s="10"/>
      <c r="B43" s="9"/>
      <c r="C43" s="9"/>
      <c r="D43" s="9"/>
      <c r="E43" s="12" t="s">
        <v>340</v>
      </c>
      <c r="F43" s="13"/>
      <c r="G43" s="13"/>
      <c r="H43" s="13"/>
    </row>
    <row r="44" spans="1:8" s="2" customFormat="1" ht="16.5" customHeight="1">
      <c r="A44" s="10"/>
      <c r="B44" s="9"/>
      <c r="C44" s="9" t="s">
        <v>344</v>
      </c>
      <c r="D44" s="9"/>
      <c r="E44" s="13"/>
      <c r="F44" s="13"/>
      <c r="G44" s="13"/>
      <c r="H44" s="13"/>
    </row>
    <row r="45" spans="1:8" s="3" customFormat="1" ht="33.75" customHeight="1">
      <c r="A45" s="17" t="s">
        <v>377</v>
      </c>
      <c r="B45" s="18"/>
      <c r="C45" s="18"/>
      <c r="D45" s="18"/>
      <c r="E45" s="18"/>
      <c r="F45" s="18"/>
      <c r="G45" s="18"/>
      <c r="H45" s="18"/>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horizontalCentered="1"/>
  <pageMargins left="0.2" right="0.12" top="0.43" bottom="0.55" header="0.2" footer="0.16"/>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6">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zoomScale="70" zoomScaleNormal="70" workbookViewId="0" topLeftCell="A1">
      <selection activeCell="L18" sqref="L18"/>
    </sheetView>
  </sheetViews>
  <sheetFormatPr defaultColWidth="9.33203125" defaultRowHeight="11.25"/>
  <cols>
    <col min="1" max="1" width="19.33203125" style="82" customWidth="1"/>
    <col min="2" max="9" width="9.33203125" style="82" customWidth="1"/>
    <col min="10" max="10" width="31.33203125" style="82" customWidth="1"/>
    <col min="11" max="11" width="14.33203125" style="82" customWidth="1"/>
    <col min="12" max="12" width="49.33203125" style="82" customWidth="1"/>
    <col min="13" max="16384" width="9.33203125" style="82" customWidth="1"/>
  </cols>
  <sheetData>
    <row r="1" spans="1:12" ht="22.5">
      <c r="A1" s="242" t="s">
        <v>5</v>
      </c>
      <c r="B1" s="242"/>
      <c r="C1" s="242"/>
      <c r="D1" s="242"/>
      <c r="E1" s="242"/>
      <c r="F1" s="242"/>
      <c r="G1" s="242"/>
      <c r="H1" s="242"/>
      <c r="I1" s="242"/>
      <c r="J1" s="242"/>
      <c r="K1" s="242"/>
      <c r="L1" s="242"/>
    </row>
    <row r="2" spans="1:12" s="239" customFormat="1" ht="9" customHeight="1">
      <c r="A2" s="243" t="s">
        <v>6</v>
      </c>
      <c r="B2" s="244" t="s">
        <v>7</v>
      </c>
      <c r="C2" s="244"/>
      <c r="D2" s="244"/>
      <c r="E2" s="244"/>
      <c r="F2" s="244"/>
      <c r="G2" s="244"/>
      <c r="H2" s="244"/>
      <c r="I2" s="244"/>
      <c r="J2" s="244"/>
      <c r="K2" s="244" t="s">
        <v>8</v>
      </c>
      <c r="L2" s="244" t="s">
        <v>9</v>
      </c>
    </row>
    <row r="3" spans="1:12" ht="12">
      <c r="A3" s="243"/>
      <c r="B3" s="244"/>
      <c r="C3" s="244"/>
      <c r="D3" s="244"/>
      <c r="E3" s="244"/>
      <c r="F3" s="244"/>
      <c r="G3" s="244"/>
      <c r="H3" s="244"/>
      <c r="I3" s="244"/>
      <c r="J3" s="244"/>
      <c r="K3" s="244"/>
      <c r="L3" s="244"/>
    </row>
    <row r="4" spans="1:12" s="240" customFormat="1" ht="24.75" customHeight="1">
      <c r="A4" s="245" t="s">
        <v>10</v>
      </c>
      <c r="B4" s="246" t="s">
        <v>11</v>
      </c>
      <c r="C4" s="247"/>
      <c r="D4" s="247"/>
      <c r="E4" s="247"/>
      <c r="F4" s="247"/>
      <c r="G4" s="247"/>
      <c r="H4" s="247"/>
      <c r="I4" s="247"/>
      <c r="J4" s="247"/>
      <c r="K4" s="256" t="s">
        <v>12</v>
      </c>
      <c r="L4" s="256"/>
    </row>
    <row r="5" spans="1:12" s="240" customFormat="1" ht="24.75" customHeight="1">
      <c r="A5" s="245" t="s">
        <v>13</v>
      </c>
      <c r="B5" s="246" t="s">
        <v>14</v>
      </c>
      <c r="C5" s="247"/>
      <c r="D5" s="247"/>
      <c r="E5" s="247"/>
      <c r="F5" s="247"/>
      <c r="G5" s="247"/>
      <c r="H5" s="247"/>
      <c r="I5" s="247"/>
      <c r="J5" s="247"/>
      <c r="K5" s="256" t="s">
        <v>12</v>
      </c>
      <c r="L5" s="257"/>
    </row>
    <row r="6" spans="1:12" s="240" customFormat="1" ht="24.75" customHeight="1">
      <c r="A6" s="245" t="s">
        <v>15</v>
      </c>
      <c r="B6" s="246" t="s">
        <v>16</v>
      </c>
      <c r="C6" s="247"/>
      <c r="D6" s="247"/>
      <c r="E6" s="247"/>
      <c r="F6" s="247"/>
      <c r="G6" s="247"/>
      <c r="H6" s="247"/>
      <c r="I6" s="247"/>
      <c r="J6" s="247"/>
      <c r="K6" s="256" t="s">
        <v>12</v>
      </c>
      <c r="L6" s="257"/>
    </row>
    <row r="7" spans="1:12" s="240" customFormat="1" ht="24.75" customHeight="1">
      <c r="A7" s="245" t="s">
        <v>17</v>
      </c>
      <c r="B7" s="246" t="s">
        <v>18</v>
      </c>
      <c r="C7" s="247"/>
      <c r="D7" s="247"/>
      <c r="E7" s="247"/>
      <c r="F7" s="247"/>
      <c r="G7" s="247"/>
      <c r="H7" s="247"/>
      <c r="I7" s="247"/>
      <c r="J7" s="247"/>
      <c r="K7" s="256" t="s">
        <v>12</v>
      </c>
      <c r="L7" s="247"/>
    </row>
    <row r="8" spans="1:12" s="240" customFormat="1" ht="24.75" customHeight="1">
      <c r="A8" s="245" t="s">
        <v>19</v>
      </c>
      <c r="B8" s="246" t="s">
        <v>20</v>
      </c>
      <c r="C8" s="247"/>
      <c r="D8" s="247"/>
      <c r="E8" s="247"/>
      <c r="F8" s="247"/>
      <c r="G8" s="247"/>
      <c r="H8" s="247"/>
      <c r="I8" s="247"/>
      <c r="J8" s="247"/>
      <c r="K8" s="256" t="s">
        <v>12</v>
      </c>
      <c r="L8" s="258"/>
    </row>
    <row r="9" spans="1:12" s="240" customFormat="1" ht="24.75" customHeight="1">
      <c r="A9" s="245" t="s">
        <v>21</v>
      </c>
      <c r="B9" s="246" t="s">
        <v>22</v>
      </c>
      <c r="C9" s="247"/>
      <c r="D9" s="247"/>
      <c r="E9" s="247"/>
      <c r="F9" s="247"/>
      <c r="G9" s="247"/>
      <c r="H9" s="247"/>
      <c r="I9" s="247"/>
      <c r="J9" s="247"/>
      <c r="K9" s="256" t="s">
        <v>12</v>
      </c>
      <c r="L9" s="258"/>
    </row>
    <row r="10" spans="1:12" s="240" customFormat="1" ht="24.75" customHeight="1">
      <c r="A10" s="245" t="s">
        <v>23</v>
      </c>
      <c r="B10" s="246" t="s">
        <v>24</v>
      </c>
      <c r="C10" s="247"/>
      <c r="D10" s="247"/>
      <c r="E10" s="247"/>
      <c r="F10" s="247"/>
      <c r="G10" s="247"/>
      <c r="H10" s="247"/>
      <c r="I10" s="247"/>
      <c r="J10" s="247"/>
      <c r="K10" s="256" t="s">
        <v>12</v>
      </c>
      <c r="L10" s="258"/>
    </row>
    <row r="11" spans="1:12" s="240" customFormat="1" ht="24.75" customHeight="1">
      <c r="A11" s="245" t="s">
        <v>25</v>
      </c>
      <c r="B11" s="246" t="s">
        <v>26</v>
      </c>
      <c r="C11" s="247"/>
      <c r="D11" s="247"/>
      <c r="E11" s="247"/>
      <c r="F11" s="247"/>
      <c r="G11" s="247"/>
      <c r="H11" s="247"/>
      <c r="I11" s="247"/>
      <c r="J11" s="247"/>
      <c r="K11" s="256" t="s">
        <v>12</v>
      </c>
      <c r="L11" s="258"/>
    </row>
    <row r="12" spans="1:12" s="240" customFormat="1" ht="24.75" customHeight="1">
      <c r="A12" s="245" t="s">
        <v>27</v>
      </c>
      <c r="B12" s="246" t="s">
        <v>28</v>
      </c>
      <c r="C12" s="247"/>
      <c r="D12" s="247"/>
      <c r="E12" s="247"/>
      <c r="F12" s="247"/>
      <c r="G12" s="247"/>
      <c r="H12" s="247"/>
      <c r="I12" s="247"/>
      <c r="J12" s="247"/>
      <c r="K12" s="256" t="s">
        <v>29</v>
      </c>
      <c r="L12" s="256" t="s">
        <v>30</v>
      </c>
    </row>
    <row r="13" spans="1:12" s="240" customFormat="1" ht="24.75" customHeight="1">
      <c r="A13" s="245" t="s">
        <v>31</v>
      </c>
      <c r="B13" s="248" t="s">
        <v>32</v>
      </c>
      <c r="C13" s="249"/>
      <c r="D13" s="249"/>
      <c r="E13" s="249"/>
      <c r="F13" s="249"/>
      <c r="G13" s="249"/>
      <c r="H13" s="249"/>
      <c r="I13" s="249"/>
      <c r="J13" s="249"/>
      <c r="K13" s="256" t="s">
        <v>12</v>
      </c>
      <c r="L13" s="256"/>
    </row>
    <row r="14" spans="1:12" s="240" customFormat="1" ht="24.75" customHeight="1">
      <c r="A14" s="245" t="s">
        <v>33</v>
      </c>
      <c r="B14" s="248" t="s">
        <v>34</v>
      </c>
      <c r="C14" s="249"/>
      <c r="D14" s="249"/>
      <c r="E14" s="249"/>
      <c r="F14" s="249"/>
      <c r="G14" s="249"/>
      <c r="H14" s="249"/>
      <c r="I14" s="249"/>
      <c r="J14" s="249"/>
      <c r="K14" s="256" t="s">
        <v>12</v>
      </c>
      <c r="L14" s="256"/>
    </row>
    <row r="15" spans="1:12" s="240" customFormat="1" ht="24.75" customHeight="1">
      <c r="A15" s="245" t="s">
        <v>35</v>
      </c>
      <c r="B15" s="250" t="s">
        <v>36</v>
      </c>
      <c r="C15" s="251"/>
      <c r="D15" s="251"/>
      <c r="E15" s="251"/>
      <c r="F15" s="251"/>
      <c r="G15" s="251"/>
      <c r="H15" s="251"/>
      <c r="I15" s="251"/>
      <c r="J15" s="251"/>
      <c r="K15" s="256" t="s">
        <v>12</v>
      </c>
      <c r="L15" s="259"/>
    </row>
    <row r="16" spans="1:12" s="241" customFormat="1" ht="27" customHeight="1">
      <c r="A16" s="245" t="s">
        <v>37</v>
      </c>
      <c r="B16" s="252" t="s">
        <v>38</v>
      </c>
      <c r="C16" s="253"/>
      <c r="D16" s="253"/>
      <c r="E16" s="253"/>
      <c r="F16" s="253"/>
      <c r="G16" s="253"/>
      <c r="H16" s="253"/>
      <c r="I16" s="253"/>
      <c r="J16" s="253"/>
      <c r="K16" s="256" t="s">
        <v>12</v>
      </c>
      <c r="L16" s="244"/>
    </row>
    <row r="17" spans="1:12" ht="27" customHeight="1">
      <c r="A17" s="245" t="s">
        <v>39</v>
      </c>
      <c r="B17" s="254" t="s">
        <v>40</v>
      </c>
      <c r="C17" s="255"/>
      <c r="D17" s="255"/>
      <c r="E17" s="255"/>
      <c r="F17" s="255"/>
      <c r="G17" s="255"/>
      <c r="H17" s="255"/>
      <c r="I17" s="255"/>
      <c r="J17" s="260"/>
      <c r="K17" s="256" t="s">
        <v>29</v>
      </c>
      <c r="L17" s="256" t="s">
        <v>30</v>
      </c>
    </row>
    <row r="18" spans="1:12" ht="27" customHeight="1">
      <c r="A18" s="245" t="s">
        <v>41</v>
      </c>
      <c r="B18" s="254" t="s">
        <v>42</v>
      </c>
      <c r="C18" s="255"/>
      <c r="D18" s="255"/>
      <c r="E18" s="255"/>
      <c r="F18" s="255"/>
      <c r="G18" s="255"/>
      <c r="H18" s="255"/>
      <c r="I18" s="255"/>
      <c r="J18" s="260"/>
      <c r="K18" s="256" t="s">
        <v>29</v>
      </c>
      <c r="L18" s="256" t="s">
        <v>30</v>
      </c>
    </row>
  </sheetData>
  <sheetProtection/>
  <mergeCells count="20">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45"/>
  <sheetViews>
    <sheetView showGridLines="0" showZeros="0" zoomScale="55" zoomScaleNormal="55" workbookViewId="0" topLeftCell="A29">
      <selection activeCell="A4" sqref="A4:IV45"/>
    </sheetView>
  </sheetViews>
  <sheetFormatPr defaultColWidth="9.16015625" defaultRowHeight="12.75" customHeight="1"/>
  <cols>
    <col min="1" max="1" width="48.16015625" style="0" customWidth="1"/>
    <col min="2" max="2" width="23.33203125" style="205" customWidth="1"/>
    <col min="3" max="3" width="41" style="0" customWidth="1"/>
    <col min="4" max="4" width="28.66015625" style="205" customWidth="1"/>
    <col min="5" max="5" width="43" style="0" customWidth="1"/>
    <col min="6" max="6" width="24.16015625" style="0" customWidth="1"/>
  </cols>
  <sheetData>
    <row r="1" spans="1:6" ht="22.5" customHeight="1">
      <c r="A1" s="174" t="s">
        <v>10</v>
      </c>
      <c r="B1" s="175"/>
      <c r="C1" s="175"/>
      <c r="D1" s="175"/>
      <c r="E1" s="175"/>
      <c r="F1" s="176"/>
    </row>
    <row r="2" spans="1:6" ht="22.5" customHeight="1">
      <c r="A2" s="177" t="s">
        <v>11</v>
      </c>
      <c r="B2" s="178"/>
      <c r="C2" s="178"/>
      <c r="D2" s="178"/>
      <c r="E2" s="178"/>
      <c r="F2" s="178"/>
    </row>
    <row r="3" spans="1:6" ht="22.5" customHeight="1">
      <c r="A3" s="179"/>
      <c r="B3" s="179"/>
      <c r="C3" s="180"/>
      <c r="D3" s="180"/>
      <c r="E3" s="182"/>
      <c r="F3" s="183" t="s">
        <v>43</v>
      </c>
    </row>
    <row r="4" spans="1:6" ht="28.5" customHeight="1">
      <c r="A4" s="184" t="s">
        <v>44</v>
      </c>
      <c r="B4" s="184"/>
      <c r="C4" s="184" t="s">
        <v>45</v>
      </c>
      <c r="D4" s="184"/>
      <c r="E4" s="184"/>
      <c r="F4" s="184"/>
    </row>
    <row r="5" spans="1:6" ht="28.5" customHeight="1">
      <c r="A5" s="184" t="s">
        <v>46</v>
      </c>
      <c r="B5" s="184" t="s">
        <v>47</v>
      </c>
      <c r="C5" s="184" t="s">
        <v>48</v>
      </c>
      <c r="D5" s="184" t="s">
        <v>47</v>
      </c>
      <c r="E5" s="184" t="s">
        <v>49</v>
      </c>
      <c r="F5" s="184" t="s">
        <v>47</v>
      </c>
    </row>
    <row r="6" spans="1:6" ht="28.5" customHeight="1">
      <c r="A6" s="185" t="s">
        <v>50</v>
      </c>
      <c r="B6" s="186">
        <f>SUM(B7,B12,B13,B15,B16,B17)</f>
        <v>1973.753826</v>
      </c>
      <c r="C6" s="185" t="s">
        <v>50</v>
      </c>
      <c r="D6" s="186">
        <f>SUM(D7:D34)</f>
        <v>1973.7538260000001</v>
      </c>
      <c r="E6" s="187" t="s">
        <v>50</v>
      </c>
      <c r="F6" s="186">
        <f>SUM(F7,F12,F23,F24,F25)</f>
        <v>1973.7538260000001</v>
      </c>
    </row>
    <row r="7" spans="1:6" ht="28.5" customHeight="1">
      <c r="A7" s="188" t="s">
        <v>51</v>
      </c>
      <c r="B7" s="186">
        <v>1973.753826</v>
      </c>
      <c r="C7" s="189" t="s">
        <v>52</v>
      </c>
      <c r="D7" s="186">
        <v>67.774</v>
      </c>
      <c r="E7" s="187" t="s">
        <v>53</v>
      </c>
      <c r="F7" s="186">
        <f>F8+F9+F10+F11</f>
        <v>1158.727184</v>
      </c>
    </row>
    <row r="8" spans="1:8" ht="28.5" customHeight="1">
      <c r="A8" s="188" t="s">
        <v>54</v>
      </c>
      <c r="B8" s="186">
        <f>SUM(B9,B14,B25,B26,B27)</f>
        <v>0</v>
      </c>
      <c r="C8" s="189" t="s">
        <v>55</v>
      </c>
      <c r="D8" s="186"/>
      <c r="E8" s="187" t="s">
        <v>56</v>
      </c>
      <c r="F8" s="186">
        <v>780.897867</v>
      </c>
      <c r="H8" s="84"/>
    </row>
    <row r="9" spans="1:6" ht="28.5" customHeight="1">
      <c r="A9" s="190" t="s">
        <v>57</v>
      </c>
      <c r="B9" s="186"/>
      <c r="C9" s="189" t="s">
        <v>58</v>
      </c>
      <c r="D9" s="186"/>
      <c r="E9" s="187" t="s">
        <v>59</v>
      </c>
      <c r="F9" s="186">
        <v>377.829317</v>
      </c>
    </row>
    <row r="10" spans="1:6" ht="28.5" customHeight="1">
      <c r="A10" s="188" t="s">
        <v>60</v>
      </c>
      <c r="B10" s="186"/>
      <c r="C10" s="189" t="s">
        <v>61</v>
      </c>
      <c r="D10" s="186"/>
      <c r="E10" s="187" t="s">
        <v>62</v>
      </c>
      <c r="F10" s="186"/>
    </row>
    <row r="11" spans="1:6" ht="28.5" customHeight="1">
      <c r="A11" s="188" t="s">
        <v>63</v>
      </c>
      <c r="B11" s="186"/>
      <c r="C11" s="189" t="s">
        <v>64</v>
      </c>
      <c r="D11" s="186"/>
      <c r="E11" s="187" t="s">
        <v>65</v>
      </c>
      <c r="F11" s="186"/>
    </row>
    <row r="12" spans="1:6" ht="28.5" customHeight="1">
      <c r="A12" s="188" t="s">
        <v>66</v>
      </c>
      <c r="B12" s="186"/>
      <c r="C12" s="189" t="s">
        <v>67</v>
      </c>
      <c r="D12" s="186"/>
      <c r="E12" s="187" t="s">
        <v>68</v>
      </c>
      <c r="F12" s="186">
        <f>SUM(F13:F22)</f>
        <v>815.0266419999999</v>
      </c>
    </row>
    <row r="13" spans="1:6" ht="28.5" customHeight="1">
      <c r="A13" s="188" t="s">
        <v>69</v>
      </c>
      <c r="B13" s="186"/>
      <c r="C13" s="189" t="s">
        <v>70</v>
      </c>
      <c r="D13" s="186"/>
      <c r="E13" s="187" t="s">
        <v>56</v>
      </c>
      <c r="F13" s="170">
        <v>2.962</v>
      </c>
    </row>
    <row r="14" spans="1:6" ht="28.5" customHeight="1">
      <c r="A14" s="188" t="s">
        <v>71</v>
      </c>
      <c r="B14" s="186"/>
      <c r="C14" s="189" t="s">
        <v>72</v>
      </c>
      <c r="D14" s="186">
        <v>1905.979826</v>
      </c>
      <c r="E14" s="187" t="s">
        <v>59</v>
      </c>
      <c r="F14" s="170">
        <v>642.0455959999999</v>
      </c>
    </row>
    <row r="15" spans="1:6" ht="28.5" customHeight="1">
      <c r="A15" s="188" t="s">
        <v>73</v>
      </c>
      <c r="B15" s="186"/>
      <c r="C15" s="189" t="s">
        <v>74</v>
      </c>
      <c r="D15" s="186"/>
      <c r="E15" s="187" t="s">
        <v>75</v>
      </c>
      <c r="F15" s="170">
        <v>67.774</v>
      </c>
    </row>
    <row r="16" spans="1:6" ht="28.5" customHeight="1">
      <c r="A16" s="192" t="s">
        <v>76</v>
      </c>
      <c r="B16" s="186"/>
      <c r="C16" s="189" t="s">
        <v>77</v>
      </c>
      <c r="D16" s="186"/>
      <c r="E16" s="187" t="s">
        <v>78</v>
      </c>
      <c r="F16" s="191"/>
    </row>
    <row r="17" spans="1:6" ht="28.5" customHeight="1">
      <c r="A17" s="192" t="s">
        <v>79</v>
      </c>
      <c r="B17" s="186"/>
      <c r="C17" s="189" t="s">
        <v>80</v>
      </c>
      <c r="D17" s="186"/>
      <c r="E17" s="187" t="s">
        <v>81</v>
      </c>
      <c r="F17" s="191"/>
    </row>
    <row r="18" spans="1:6" ht="28.5" customHeight="1">
      <c r="A18" s="192"/>
      <c r="B18" s="193"/>
      <c r="C18" s="189" t="s">
        <v>82</v>
      </c>
      <c r="D18" s="186"/>
      <c r="E18" s="187" t="s">
        <v>83</v>
      </c>
      <c r="F18" s="170">
        <v>102.245046</v>
      </c>
    </row>
    <row r="19" spans="1:6" ht="28.5" customHeight="1">
      <c r="A19" s="154"/>
      <c r="B19" s="194"/>
      <c r="C19" s="189" t="s">
        <v>84</v>
      </c>
      <c r="D19" s="186"/>
      <c r="E19" s="187" t="s">
        <v>85</v>
      </c>
      <c r="F19" s="186"/>
    </row>
    <row r="20" spans="1:6" ht="28.5" customHeight="1">
      <c r="A20" s="154"/>
      <c r="B20" s="193"/>
      <c r="C20" s="189" t="s">
        <v>86</v>
      </c>
      <c r="D20" s="186"/>
      <c r="E20" s="187" t="s">
        <v>87</v>
      </c>
      <c r="F20" s="186"/>
    </row>
    <row r="21" spans="1:6" ht="28.5" customHeight="1">
      <c r="A21" s="195"/>
      <c r="B21" s="193"/>
      <c r="C21" s="189" t="s">
        <v>88</v>
      </c>
      <c r="D21" s="186"/>
      <c r="E21" s="187" t="s">
        <v>89</v>
      </c>
      <c r="F21" s="186"/>
    </row>
    <row r="22" spans="1:6" ht="28.5" customHeight="1">
      <c r="A22" s="196"/>
      <c r="B22" s="193"/>
      <c r="C22" s="189" t="s">
        <v>90</v>
      </c>
      <c r="D22" s="186"/>
      <c r="E22" s="187" t="s">
        <v>91</v>
      </c>
      <c r="F22" s="186"/>
    </row>
    <row r="23" spans="1:6" ht="28.5" customHeight="1">
      <c r="A23" s="156"/>
      <c r="B23" s="193"/>
      <c r="C23" s="189" t="s">
        <v>92</v>
      </c>
      <c r="D23" s="186"/>
      <c r="E23" s="198" t="s">
        <v>93</v>
      </c>
      <c r="F23" s="186"/>
    </row>
    <row r="24" spans="1:6" ht="28.5" customHeight="1">
      <c r="A24" s="156"/>
      <c r="B24" s="193"/>
      <c r="C24" s="189" t="s">
        <v>94</v>
      </c>
      <c r="D24" s="186"/>
      <c r="E24" s="198" t="s">
        <v>95</v>
      </c>
      <c r="F24" s="186"/>
    </row>
    <row r="25" spans="1:7" ht="28.5" customHeight="1">
      <c r="A25" s="156"/>
      <c r="B25" s="193"/>
      <c r="C25" s="189" t="s">
        <v>96</v>
      </c>
      <c r="D25" s="186"/>
      <c r="E25" s="198" t="s">
        <v>97</v>
      </c>
      <c r="F25" s="186"/>
      <c r="G25" s="84"/>
    </row>
    <row r="26" spans="1:8" ht="28.5" customHeight="1">
      <c r="A26" s="156"/>
      <c r="B26" s="193"/>
      <c r="C26" s="189" t="s">
        <v>98</v>
      </c>
      <c r="D26" s="186"/>
      <c r="E26" s="198"/>
      <c r="F26" s="186"/>
      <c r="G26" s="84"/>
      <c r="H26" s="84"/>
    </row>
    <row r="27" spans="1:8" ht="28.5" customHeight="1">
      <c r="A27" s="196"/>
      <c r="B27" s="194"/>
      <c r="C27" s="189" t="s">
        <v>99</v>
      </c>
      <c r="D27" s="186"/>
      <c r="E27" s="187"/>
      <c r="F27" s="186"/>
      <c r="G27" s="84"/>
      <c r="H27" s="84"/>
    </row>
    <row r="28" spans="1:8" ht="28.5" customHeight="1">
      <c r="A28" s="156"/>
      <c r="B28" s="193"/>
      <c r="C28" s="189" t="s">
        <v>100</v>
      </c>
      <c r="D28" s="186"/>
      <c r="E28" s="187"/>
      <c r="F28" s="186"/>
      <c r="G28" s="84"/>
      <c r="H28" s="84"/>
    </row>
    <row r="29" spans="1:8" ht="28.5" customHeight="1">
      <c r="A29" s="196"/>
      <c r="B29" s="194"/>
      <c r="C29" s="189" t="s">
        <v>101</v>
      </c>
      <c r="D29" s="186"/>
      <c r="E29" s="187"/>
      <c r="F29" s="186"/>
      <c r="G29" s="84"/>
      <c r="H29" s="84"/>
    </row>
    <row r="30" spans="1:7" ht="28.5" customHeight="1">
      <c r="A30" s="196"/>
      <c r="B30" s="193"/>
      <c r="C30" s="189" t="s">
        <v>102</v>
      </c>
      <c r="D30" s="186"/>
      <c r="E30" s="187"/>
      <c r="F30" s="186"/>
      <c r="G30" s="84"/>
    </row>
    <row r="31" spans="1:7" ht="28.5" customHeight="1">
      <c r="A31" s="196"/>
      <c r="B31" s="193"/>
      <c r="C31" s="189" t="s">
        <v>103</v>
      </c>
      <c r="D31" s="186"/>
      <c r="E31" s="187"/>
      <c r="F31" s="186"/>
      <c r="G31" s="84"/>
    </row>
    <row r="32" spans="1:7" ht="28.5" customHeight="1">
      <c r="A32" s="196"/>
      <c r="B32" s="193"/>
      <c r="C32" s="189" t="s">
        <v>104</v>
      </c>
      <c r="D32" s="186"/>
      <c r="E32" s="187"/>
      <c r="F32" s="186"/>
      <c r="G32" s="84"/>
    </row>
    <row r="33" spans="1:8" ht="28.5" customHeight="1">
      <c r="A33" s="196"/>
      <c r="B33" s="193"/>
      <c r="C33" s="189" t="s">
        <v>105</v>
      </c>
      <c r="D33" s="186"/>
      <c r="E33" s="187"/>
      <c r="F33" s="186"/>
      <c r="G33" s="84"/>
      <c r="H33" s="84"/>
    </row>
    <row r="34" spans="1:7" ht="28.5" customHeight="1">
      <c r="A34" s="195"/>
      <c r="B34" s="193"/>
      <c r="C34" s="189" t="s">
        <v>106</v>
      </c>
      <c r="D34" s="186"/>
      <c r="E34" s="187"/>
      <c r="F34" s="186"/>
      <c r="G34" s="84"/>
    </row>
    <row r="35" spans="1:6" ht="28.5" customHeight="1">
      <c r="A35" s="196"/>
      <c r="B35" s="193"/>
      <c r="C35" s="236"/>
      <c r="D35" s="186"/>
      <c r="E35" s="187"/>
      <c r="F35" s="186"/>
    </row>
    <row r="36" spans="1:6" ht="28.5" customHeight="1">
      <c r="A36" s="196"/>
      <c r="B36" s="193"/>
      <c r="C36" s="151"/>
      <c r="D36" s="199"/>
      <c r="E36" s="187"/>
      <c r="F36" s="186"/>
    </row>
    <row r="37" spans="1:6" ht="28.5" customHeight="1">
      <c r="A37" s="196"/>
      <c r="B37" s="193"/>
      <c r="C37" s="151"/>
      <c r="D37" s="199"/>
      <c r="E37" s="187"/>
      <c r="F37" s="200"/>
    </row>
    <row r="38" spans="1:6" ht="28.5" customHeight="1">
      <c r="A38" s="201" t="s">
        <v>107</v>
      </c>
      <c r="B38" s="237">
        <f>SUM(B6,B35)</f>
        <v>1973.753826</v>
      </c>
      <c r="C38" s="201" t="s">
        <v>108</v>
      </c>
      <c r="D38" s="237">
        <f>SUM(D6,D35)</f>
        <v>1973.7538260000001</v>
      </c>
      <c r="E38" s="201" t="s">
        <v>108</v>
      </c>
      <c r="F38" s="200">
        <f>SUM(F6,F26)</f>
        <v>1973.7538260000001</v>
      </c>
    </row>
    <row r="39" spans="1:6" ht="28.5" customHeight="1">
      <c r="A39" s="197" t="s">
        <v>109</v>
      </c>
      <c r="B39" s="193"/>
      <c r="C39" s="192" t="s">
        <v>110</v>
      </c>
      <c r="D39" s="199"/>
      <c r="E39" s="192" t="s">
        <v>110</v>
      </c>
      <c r="F39" s="200">
        <f>D39</f>
        <v>0</v>
      </c>
    </row>
    <row r="40" spans="1:6" ht="28.5" customHeight="1">
      <c r="A40" s="197" t="s">
        <v>111</v>
      </c>
      <c r="B40" s="193"/>
      <c r="C40" s="236" t="s">
        <v>112</v>
      </c>
      <c r="D40" s="186"/>
      <c r="E40" s="236" t="s">
        <v>112</v>
      </c>
      <c r="F40" s="186"/>
    </row>
    <row r="41" spans="1:6" ht="28.5" customHeight="1">
      <c r="A41" s="197" t="s">
        <v>113</v>
      </c>
      <c r="B41" s="238"/>
      <c r="C41" s="202"/>
      <c r="D41" s="199"/>
      <c r="E41" s="196"/>
      <c r="F41" s="199"/>
    </row>
    <row r="42" spans="1:6" ht="28.5" customHeight="1">
      <c r="A42" s="197" t="s">
        <v>114</v>
      </c>
      <c r="B42" s="193"/>
      <c r="C42" s="202"/>
      <c r="D42" s="199"/>
      <c r="E42" s="195"/>
      <c r="F42" s="199"/>
    </row>
    <row r="43" spans="1:6" ht="28.5" customHeight="1">
      <c r="A43" s="197" t="s">
        <v>115</v>
      </c>
      <c r="B43" s="193"/>
      <c r="C43" s="202"/>
      <c r="D43" s="203"/>
      <c r="E43" s="196"/>
      <c r="F43" s="199"/>
    </row>
    <row r="44" spans="1:6" ht="28.5" customHeight="1">
      <c r="A44" s="196"/>
      <c r="B44" s="193"/>
      <c r="C44" s="195"/>
      <c r="D44" s="203"/>
      <c r="E44" s="195"/>
      <c r="F44" s="203"/>
    </row>
    <row r="45" spans="1:6" ht="28.5" customHeight="1">
      <c r="A45" s="184" t="s">
        <v>116</v>
      </c>
      <c r="B45" s="194">
        <f aca="true" t="shared" si="0" ref="B45:F45">SUM(B38,B39,B40)</f>
        <v>1973.753826</v>
      </c>
      <c r="C45" s="204" t="s">
        <v>117</v>
      </c>
      <c r="D45" s="203">
        <f t="shared" si="0"/>
        <v>1973.7538260000001</v>
      </c>
      <c r="E45" s="184" t="s">
        <v>117</v>
      </c>
      <c r="F45" s="186">
        <f t="shared" si="0"/>
        <v>1973.7538260000001</v>
      </c>
    </row>
  </sheetData>
  <sheetProtection/>
  <mergeCells count="3">
    <mergeCell ref="A3:B3"/>
    <mergeCell ref="A4:B4"/>
    <mergeCell ref="C4:F4"/>
  </mergeCells>
  <printOptions horizontalCentered="1"/>
  <pageMargins left="0.75" right="0.75" top="0.79"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Q22"/>
  <sheetViews>
    <sheetView showGridLines="0" showZeros="0" zoomScale="55" zoomScaleNormal="55" workbookViewId="0" topLeftCell="A1">
      <selection activeCell="D12" sqref="D12"/>
    </sheetView>
  </sheetViews>
  <sheetFormatPr defaultColWidth="9.16015625" defaultRowHeight="12.75" customHeight="1"/>
  <cols>
    <col min="1" max="1" width="9.33203125" style="0" customWidth="1"/>
    <col min="2" max="2" width="16.5" style="0" customWidth="1"/>
    <col min="3" max="3" width="13.83203125" style="0" customWidth="1"/>
    <col min="4" max="4" width="30.5" style="0" customWidth="1"/>
    <col min="5" max="5" width="19.16015625" style="210" customWidth="1"/>
    <col min="6" max="6" width="11" style="0" customWidth="1"/>
    <col min="7" max="7" width="14" style="0" customWidth="1"/>
    <col min="8" max="8" width="17.16015625" style="0" customWidth="1"/>
    <col min="9" max="9" width="11.33203125" style="0" customWidth="1"/>
    <col min="10" max="10" width="12.33203125" style="0" customWidth="1"/>
    <col min="11" max="11" width="13" style="0" customWidth="1"/>
    <col min="12" max="12" width="15.5" style="0" customWidth="1"/>
    <col min="13" max="14" width="14.33203125" style="0" customWidth="1"/>
    <col min="15" max="15" width="11" style="0" customWidth="1"/>
    <col min="17" max="17" width="14.33203125" style="0" customWidth="1"/>
  </cols>
  <sheetData>
    <row r="1" spans="1:5" ht="29.25" customHeight="1">
      <c r="A1" s="84" t="s">
        <v>13</v>
      </c>
      <c r="B1" s="84"/>
      <c r="C1" s="84"/>
      <c r="D1" s="84"/>
      <c r="E1" s="211"/>
    </row>
    <row r="2" spans="1:17" ht="35.25" customHeight="1">
      <c r="A2" s="206" t="s">
        <v>14</v>
      </c>
      <c r="B2" s="206"/>
      <c r="C2" s="206"/>
      <c r="D2" s="206"/>
      <c r="E2" s="212"/>
      <c r="F2" s="206"/>
      <c r="G2" s="206"/>
      <c r="H2" s="206"/>
      <c r="I2" s="206"/>
      <c r="J2" s="206"/>
      <c r="K2" s="206"/>
      <c r="L2" s="206"/>
      <c r="M2" s="206"/>
      <c r="N2" s="206"/>
      <c r="O2" s="206"/>
      <c r="P2" s="206"/>
      <c r="Q2" s="206"/>
    </row>
    <row r="3" ht="21.75" customHeight="1">
      <c r="Q3" s="106" t="s">
        <v>43</v>
      </c>
    </row>
    <row r="4" spans="1:17" ht="18" customHeight="1">
      <c r="A4" s="121" t="s">
        <v>118</v>
      </c>
      <c r="B4" s="121" t="s">
        <v>119</v>
      </c>
      <c r="C4" s="90" t="s">
        <v>120</v>
      </c>
      <c r="D4" s="90" t="s">
        <v>121</v>
      </c>
      <c r="E4" s="213" t="s">
        <v>122</v>
      </c>
      <c r="F4" s="121" t="s">
        <v>123</v>
      </c>
      <c r="G4" s="121"/>
      <c r="H4" s="121"/>
      <c r="I4" s="121"/>
      <c r="J4" s="121"/>
      <c r="K4" s="121"/>
      <c r="L4" s="121"/>
      <c r="M4" s="121"/>
      <c r="N4" s="121"/>
      <c r="O4" s="121"/>
      <c r="P4" s="121"/>
      <c r="Q4" s="188"/>
    </row>
    <row r="5" spans="1:17" ht="22.5" customHeight="1">
      <c r="A5" s="121"/>
      <c r="B5" s="121"/>
      <c r="C5" s="91"/>
      <c r="D5" s="91"/>
      <c r="E5" s="213"/>
      <c r="F5" s="92" t="s">
        <v>124</v>
      </c>
      <c r="G5" s="92" t="s">
        <v>125</v>
      </c>
      <c r="H5" s="92"/>
      <c r="I5" s="92" t="s">
        <v>126</v>
      </c>
      <c r="J5" s="92" t="s">
        <v>127</v>
      </c>
      <c r="K5" s="92" t="s">
        <v>128</v>
      </c>
      <c r="L5" s="92" t="s">
        <v>129</v>
      </c>
      <c r="M5" s="92" t="s">
        <v>130</v>
      </c>
      <c r="N5" s="92" t="s">
        <v>109</v>
      </c>
      <c r="O5" s="92" t="s">
        <v>113</v>
      </c>
      <c r="P5" s="92" t="s">
        <v>131</v>
      </c>
      <c r="Q5" s="92" t="s">
        <v>132</v>
      </c>
    </row>
    <row r="6" spans="1:17" ht="33.75" customHeight="1">
      <c r="A6" s="121"/>
      <c r="B6" s="121"/>
      <c r="C6" s="94"/>
      <c r="D6" s="94"/>
      <c r="E6" s="213"/>
      <c r="F6" s="92"/>
      <c r="G6" s="214" t="s">
        <v>133</v>
      </c>
      <c r="H6" s="214" t="s">
        <v>134</v>
      </c>
      <c r="I6" s="92"/>
      <c r="J6" s="92"/>
      <c r="K6" s="92"/>
      <c r="L6" s="92"/>
      <c r="M6" s="92"/>
      <c r="N6" s="92"/>
      <c r="O6" s="92"/>
      <c r="P6" s="92"/>
      <c r="Q6" s="92"/>
    </row>
    <row r="7" spans="1:17" ht="27" customHeight="1">
      <c r="A7" s="114">
        <v>651</v>
      </c>
      <c r="B7" s="215" t="s">
        <v>135</v>
      </c>
      <c r="C7" s="216"/>
      <c r="D7" s="217"/>
      <c r="E7" s="218">
        <v>1</v>
      </c>
      <c r="F7" s="219">
        <v>2</v>
      </c>
      <c r="G7" s="126">
        <v>3</v>
      </c>
      <c r="H7" s="126">
        <v>4</v>
      </c>
      <c r="I7" s="229">
        <v>5</v>
      </c>
      <c r="J7" s="114">
        <v>6</v>
      </c>
      <c r="K7" s="114">
        <v>7</v>
      </c>
      <c r="L7" s="114">
        <v>8</v>
      </c>
      <c r="M7" s="114">
        <v>9</v>
      </c>
      <c r="N7" s="114">
        <v>10</v>
      </c>
      <c r="O7" s="114">
        <v>11</v>
      </c>
      <c r="P7" s="114">
        <v>12</v>
      </c>
      <c r="Q7" s="114">
        <v>13</v>
      </c>
    </row>
    <row r="8" spans="1:17" ht="18.75" customHeight="1">
      <c r="A8" s="118"/>
      <c r="B8" s="118"/>
      <c r="C8" s="220"/>
      <c r="D8" s="118" t="s">
        <v>124</v>
      </c>
      <c r="E8" s="221">
        <f>F8</f>
        <v>1973.7538260000001</v>
      </c>
      <c r="F8" s="222">
        <f>G8</f>
        <v>1973.7538260000001</v>
      </c>
      <c r="G8" s="223">
        <f>G9+G12</f>
        <v>1973.7538260000001</v>
      </c>
      <c r="H8" s="224">
        <f>H9+H12</f>
        <v>815.026642</v>
      </c>
      <c r="I8" s="230"/>
      <c r="J8" s="223"/>
      <c r="K8" s="231"/>
      <c r="L8" s="232"/>
      <c r="M8" s="230"/>
      <c r="N8" s="223"/>
      <c r="O8" s="223"/>
      <c r="P8" s="223"/>
      <c r="Q8" s="223"/>
    </row>
    <row r="9" spans="1:17" ht="18.75" customHeight="1">
      <c r="A9" s="118"/>
      <c r="B9" s="118"/>
      <c r="C9" s="220" t="s">
        <v>136</v>
      </c>
      <c r="D9" s="225" t="s">
        <v>137</v>
      </c>
      <c r="E9" s="221">
        <f aca="true" t="shared" si="0" ref="E9:E22">F9</f>
        <v>67.774</v>
      </c>
      <c r="F9" s="222">
        <f aca="true" t="shared" si="1" ref="F9:F22">G9</f>
        <v>67.774</v>
      </c>
      <c r="G9" s="226">
        <v>67.774</v>
      </c>
      <c r="H9" s="227">
        <v>67.774</v>
      </c>
      <c r="I9" s="226"/>
      <c r="J9" s="226"/>
      <c r="K9" s="226"/>
      <c r="L9" s="226"/>
      <c r="M9" s="226"/>
      <c r="N9" s="226"/>
      <c r="O9" s="226"/>
      <c r="P9" s="226"/>
      <c r="Q9" s="226"/>
    </row>
    <row r="10" spans="1:17" ht="18.75" customHeight="1">
      <c r="A10" s="118"/>
      <c r="B10" s="118"/>
      <c r="C10" s="220" t="s">
        <v>138</v>
      </c>
      <c r="D10" s="225" t="s">
        <v>139</v>
      </c>
      <c r="E10" s="221">
        <f t="shared" si="0"/>
        <v>67.774</v>
      </c>
      <c r="F10" s="228">
        <f t="shared" si="1"/>
        <v>67.774</v>
      </c>
      <c r="G10" s="228">
        <v>67.774</v>
      </c>
      <c r="H10" s="227">
        <v>67.774</v>
      </c>
      <c r="I10" s="226"/>
      <c r="J10" s="226"/>
      <c r="K10" s="233"/>
      <c r="L10" s="234"/>
      <c r="M10" s="235"/>
      <c r="N10" s="226"/>
      <c r="O10" s="226"/>
      <c r="P10" s="226"/>
      <c r="Q10" s="226"/>
    </row>
    <row r="11" spans="1:17" ht="18.75" customHeight="1">
      <c r="A11" s="118"/>
      <c r="B11" s="119"/>
      <c r="C11" s="220" t="s">
        <v>140</v>
      </c>
      <c r="D11" s="225" t="s">
        <v>141</v>
      </c>
      <c r="E11" s="221">
        <f t="shared" si="0"/>
        <v>67.774</v>
      </c>
      <c r="F11" s="222">
        <f t="shared" si="1"/>
        <v>67.774</v>
      </c>
      <c r="G11" s="226">
        <v>67.774</v>
      </c>
      <c r="H11" s="227">
        <v>67.774</v>
      </c>
      <c r="I11" s="226"/>
      <c r="J11" s="226"/>
      <c r="K11" s="233"/>
      <c r="L11" s="234"/>
      <c r="M11" s="235"/>
      <c r="N11" s="226"/>
      <c r="O11" s="226"/>
      <c r="P11" s="226"/>
      <c r="Q11" s="226"/>
    </row>
    <row r="12" spans="1:17" ht="18.75" customHeight="1">
      <c r="A12" s="118"/>
      <c r="B12" s="118"/>
      <c r="C12" s="220" t="s">
        <v>142</v>
      </c>
      <c r="D12" s="225" t="s">
        <v>143</v>
      </c>
      <c r="E12" s="221">
        <f t="shared" si="0"/>
        <v>1905.979826</v>
      </c>
      <c r="F12" s="222">
        <f t="shared" si="1"/>
        <v>1905.979826</v>
      </c>
      <c r="G12" s="226">
        <f>G13+G19+G21</f>
        <v>1905.979826</v>
      </c>
      <c r="H12" s="227">
        <v>747.252642</v>
      </c>
      <c r="I12" s="226"/>
      <c r="J12" s="226"/>
      <c r="K12" s="233"/>
      <c r="L12" s="234"/>
      <c r="M12" s="235"/>
      <c r="N12" s="226"/>
      <c r="O12" s="226"/>
      <c r="P12" s="226"/>
      <c r="Q12" s="226"/>
    </row>
    <row r="13" spans="1:17" ht="18.75" customHeight="1">
      <c r="A13" s="119"/>
      <c r="B13" s="118"/>
      <c r="C13" s="220" t="s">
        <v>144</v>
      </c>
      <c r="D13" s="225" t="s">
        <v>145</v>
      </c>
      <c r="E13" s="221">
        <f t="shared" si="0"/>
        <v>1897.017826</v>
      </c>
      <c r="F13" s="222">
        <f t="shared" si="1"/>
        <v>1897.017826</v>
      </c>
      <c r="G13" s="226">
        <f>G14+G15+G16+G17+G18</f>
        <v>1897.017826</v>
      </c>
      <c r="H13" s="227"/>
      <c r="I13" s="226"/>
      <c r="J13" s="226"/>
      <c r="K13" s="233"/>
      <c r="L13" s="234"/>
      <c r="M13" s="235"/>
      <c r="N13" s="226"/>
      <c r="O13" s="226"/>
      <c r="P13" s="226"/>
      <c r="Q13" s="226"/>
    </row>
    <row r="14" spans="1:17" ht="18.75" customHeight="1">
      <c r="A14" s="119"/>
      <c r="B14" s="118"/>
      <c r="C14" s="220" t="s">
        <v>146</v>
      </c>
      <c r="D14" s="225" t="s">
        <v>147</v>
      </c>
      <c r="E14" s="221">
        <f t="shared" si="0"/>
        <v>279.98966</v>
      </c>
      <c r="F14" s="222">
        <f t="shared" si="1"/>
        <v>279.98966</v>
      </c>
      <c r="G14" s="226">
        <v>279.98966</v>
      </c>
      <c r="H14" s="227"/>
      <c r="I14" s="226"/>
      <c r="J14" s="226"/>
      <c r="K14" s="233"/>
      <c r="L14" s="234"/>
      <c r="M14" s="235"/>
      <c r="N14" s="226"/>
      <c r="O14" s="226"/>
      <c r="P14" s="226"/>
      <c r="Q14" s="226"/>
    </row>
    <row r="15" spans="1:17" ht="18.75" customHeight="1">
      <c r="A15" s="119"/>
      <c r="B15" s="119"/>
      <c r="C15" s="220" t="s">
        <v>148</v>
      </c>
      <c r="D15" s="225" t="s">
        <v>149</v>
      </c>
      <c r="E15" s="221">
        <f t="shared" si="0"/>
        <v>606.65</v>
      </c>
      <c r="F15" s="222">
        <f t="shared" si="1"/>
        <v>606.65</v>
      </c>
      <c r="G15" s="226">
        <v>606.65</v>
      </c>
      <c r="H15" s="227">
        <v>187.168</v>
      </c>
      <c r="I15" s="226"/>
      <c r="J15" s="226"/>
      <c r="K15" s="233"/>
      <c r="L15" s="234"/>
      <c r="M15" s="235"/>
      <c r="N15" s="226"/>
      <c r="O15" s="226"/>
      <c r="P15" s="226"/>
      <c r="Q15" s="226"/>
    </row>
    <row r="16" spans="1:17" ht="18.75" customHeight="1">
      <c r="A16" s="119"/>
      <c r="B16" s="119"/>
      <c r="C16" s="220" t="s">
        <v>150</v>
      </c>
      <c r="D16" s="225" t="s">
        <v>151</v>
      </c>
      <c r="E16" s="221">
        <f t="shared" si="0"/>
        <v>49.6</v>
      </c>
      <c r="F16" s="222">
        <f t="shared" si="1"/>
        <v>49.6</v>
      </c>
      <c r="G16" s="226">
        <v>49.6</v>
      </c>
      <c r="H16" s="227">
        <v>49.6</v>
      </c>
      <c r="I16" s="226"/>
      <c r="J16" s="226"/>
      <c r="K16" s="233"/>
      <c r="L16" s="234"/>
      <c r="M16" s="235"/>
      <c r="N16" s="226"/>
      <c r="O16" s="226"/>
      <c r="P16" s="226"/>
      <c r="Q16" s="226"/>
    </row>
    <row r="17" spans="1:17" ht="18.75" customHeight="1">
      <c r="A17" s="119"/>
      <c r="B17" s="119"/>
      <c r="C17" s="220" t="s">
        <v>152</v>
      </c>
      <c r="D17" s="225" t="s">
        <v>153</v>
      </c>
      <c r="E17" s="221">
        <f t="shared" si="0"/>
        <v>709.255524</v>
      </c>
      <c r="F17" s="222">
        <f t="shared" si="1"/>
        <v>709.255524</v>
      </c>
      <c r="G17" s="226">
        <v>709.255524</v>
      </c>
      <c r="H17" s="227">
        <v>263</v>
      </c>
      <c r="I17" s="226"/>
      <c r="J17" s="226"/>
      <c r="K17" s="233"/>
      <c r="L17" s="234"/>
      <c r="M17" s="235"/>
      <c r="N17" s="226"/>
      <c r="O17" s="226"/>
      <c r="P17" s="226"/>
      <c r="Q17" s="226"/>
    </row>
    <row r="18" spans="1:17" ht="18.75" customHeight="1">
      <c r="A18" s="119"/>
      <c r="B18" s="119"/>
      <c r="C18" s="220" t="s">
        <v>154</v>
      </c>
      <c r="D18" s="225" t="s">
        <v>155</v>
      </c>
      <c r="E18" s="221">
        <f t="shared" si="0"/>
        <v>251.522642</v>
      </c>
      <c r="F18" s="222">
        <f t="shared" si="1"/>
        <v>251.522642</v>
      </c>
      <c r="G18" s="226">
        <v>251.522642</v>
      </c>
      <c r="H18" s="227">
        <v>244.522642</v>
      </c>
      <c r="I18" s="226"/>
      <c r="J18" s="226"/>
      <c r="K18" s="233"/>
      <c r="L18" s="234"/>
      <c r="M18" s="235"/>
      <c r="N18" s="226"/>
      <c r="O18" s="226"/>
      <c r="P18" s="226"/>
      <c r="Q18" s="226"/>
    </row>
    <row r="19" spans="1:17" ht="18.75" customHeight="1">
      <c r="A19" s="119"/>
      <c r="B19" s="119"/>
      <c r="C19" s="220" t="s">
        <v>156</v>
      </c>
      <c r="D19" s="225" t="s">
        <v>157</v>
      </c>
      <c r="E19" s="221">
        <f t="shared" si="0"/>
        <v>2.962</v>
      </c>
      <c r="F19" s="222">
        <f t="shared" si="1"/>
        <v>2.962</v>
      </c>
      <c r="G19" s="226">
        <v>2.962</v>
      </c>
      <c r="H19" s="227">
        <v>2.962</v>
      </c>
      <c r="I19" s="226"/>
      <c r="J19" s="226"/>
      <c r="K19" s="233"/>
      <c r="L19" s="234"/>
      <c r="M19" s="235"/>
      <c r="N19" s="226"/>
      <c r="O19" s="226"/>
      <c r="P19" s="226"/>
      <c r="Q19" s="226"/>
    </row>
    <row r="20" spans="1:17" ht="18.75" customHeight="1">
      <c r="A20" s="119"/>
      <c r="B20" s="119"/>
      <c r="C20" s="220" t="s">
        <v>158</v>
      </c>
      <c r="D20" s="225" t="s">
        <v>159</v>
      </c>
      <c r="E20" s="221">
        <f t="shared" si="0"/>
        <v>2.962</v>
      </c>
      <c r="F20" s="222">
        <f t="shared" si="1"/>
        <v>2.962</v>
      </c>
      <c r="G20" s="226">
        <v>2.962</v>
      </c>
      <c r="H20" s="227">
        <v>2.962</v>
      </c>
      <c r="I20" s="226"/>
      <c r="J20" s="226"/>
      <c r="K20" s="233"/>
      <c r="L20" s="234"/>
      <c r="M20" s="235"/>
      <c r="N20" s="226"/>
      <c r="O20" s="226"/>
      <c r="P20" s="226"/>
      <c r="Q20" s="226"/>
    </row>
    <row r="21" spans="1:17" ht="18.75" customHeight="1">
      <c r="A21" s="119"/>
      <c r="B21" s="119"/>
      <c r="C21" s="220" t="s">
        <v>160</v>
      </c>
      <c r="D21" s="225" t="s">
        <v>161</v>
      </c>
      <c r="E21" s="221">
        <f t="shared" si="0"/>
        <v>6</v>
      </c>
      <c r="F21" s="222">
        <f t="shared" si="1"/>
        <v>6</v>
      </c>
      <c r="G21" s="226">
        <v>6</v>
      </c>
      <c r="H21" s="227"/>
      <c r="I21" s="226"/>
      <c r="J21" s="226"/>
      <c r="K21" s="233"/>
      <c r="L21" s="234"/>
      <c r="M21" s="235"/>
      <c r="N21" s="226"/>
      <c r="O21" s="226"/>
      <c r="P21" s="226"/>
      <c r="Q21" s="226"/>
    </row>
    <row r="22" spans="1:17" ht="18.75" customHeight="1">
      <c r="A22" s="119"/>
      <c r="B22" s="119"/>
      <c r="C22" s="220" t="s">
        <v>162</v>
      </c>
      <c r="D22" s="225" t="s">
        <v>163</v>
      </c>
      <c r="E22" s="221">
        <f t="shared" si="0"/>
        <v>6</v>
      </c>
      <c r="F22" s="222">
        <f t="shared" si="1"/>
        <v>6</v>
      </c>
      <c r="G22" s="226">
        <v>6</v>
      </c>
      <c r="H22" s="227"/>
      <c r="I22" s="226"/>
      <c r="J22" s="226"/>
      <c r="K22" s="233"/>
      <c r="L22" s="234"/>
      <c r="M22" s="235"/>
      <c r="N22" s="226"/>
      <c r="O22" s="226"/>
      <c r="P22" s="226"/>
      <c r="Q22" s="226"/>
    </row>
  </sheetData>
  <sheetProtection/>
  <mergeCells count="18">
    <mergeCell ref="A2:Q2"/>
    <mergeCell ref="F4:P4"/>
    <mergeCell ref="G5:H5"/>
    <mergeCell ref="A4:A6"/>
    <mergeCell ref="B4:B6"/>
    <mergeCell ref="C4:C6"/>
    <mergeCell ref="D4:D6"/>
    <mergeCell ref="E4:E6"/>
    <mergeCell ref="F5:F6"/>
    <mergeCell ref="I5:I6"/>
    <mergeCell ref="J5:J6"/>
    <mergeCell ref="K5:K6"/>
    <mergeCell ref="L5:L6"/>
    <mergeCell ref="M5:M6"/>
    <mergeCell ref="N5:N6"/>
    <mergeCell ref="O5:O6"/>
    <mergeCell ref="P5:P6"/>
    <mergeCell ref="Q5:Q6"/>
  </mergeCells>
  <printOptions horizontalCentered="1"/>
  <pageMargins left="0.59" right="0.59" top="0.79" bottom="0.79" header="0.5" footer="0.5"/>
  <pageSetup fitToHeight="1000" fitToWidth="1" horizontalDpi="600" verticalDpi="600" orientation="landscape" paperSize="9" scale="67"/>
</worksheet>
</file>

<file path=xl/worksheets/sheet5.xml><?xml version="1.0" encoding="utf-8"?>
<worksheet xmlns="http://schemas.openxmlformats.org/spreadsheetml/2006/main" xmlns:r="http://schemas.openxmlformats.org/officeDocument/2006/relationships">
  <sheetPr>
    <pageSetUpPr fitToPage="1"/>
  </sheetPr>
  <dimension ref="A1:L22"/>
  <sheetViews>
    <sheetView showGridLines="0" showZeros="0" view="pageBreakPreview" zoomScale="60" zoomScaleNormal="70" workbookViewId="0" topLeftCell="A1">
      <selection activeCell="H8" sqref="H8"/>
    </sheetView>
  </sheetViews>
  <sheetFormatPr defaultColWidth="9.16015625" defaultRowHeight="12.75" customHeight="1"/>
  <cols>
    <col min="1" max="1" width="13.66015625" style="0" customWidth="1"/>
    <col min="2" max="2" width="32.5" style="0" customWidth="1"/>
    <col min="3" max="4" width="29.8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84" t="s">
        <v>15</v>
      </c>
      <c r="B1" s="84"/>
      <c r="C1" s="84"/>
      <c r="D1" s="84"/>
      <c r="E1" s="84"/>
    </row>
    <row r="2" spans="1:12" ht="35.25" customHeight="1">
      <c r="A2" s="206" t="s">
        <v>16</v>
      </c>
      <c r="B2" s="206"/>
      <c r="C2" s="206"/>
      <c r="D2" s="206"/>
      <c r="E2" s="206"/>
      <c r="F2" s="206"/>
      <c r="G2" s="206"/>
      <c r="H2" s="206"/>
      <c r="I2" s="206"/>
      <c r="J2" s="206"/>
      <c r="K2" s="206"/>
      <c r="L2" s="120"/>
    </row>
    <row r="3" ht="21.75" customHeight="1">
      <c r="K3" t="s">
        <v>43</v>
      </c>
    </row>
    <row r="4" spans="1:11" ht="15" customHeight="1">
      <c r="A4" s="121" t="s">
        <v>118</v>
      </c>
      <c r="B4" s="121" t="s">
        <v>119</v>
      </c>
      <c r="C4" s="90" t="s">
        <v>120</v>
      </c>
      <c r="D4" s="90" t="s">
        <v>121</v>
      </c>
      <c r="E4" s="121" t="s">
        <v>122</v>
      </c>
      <c r="F4" s="121" t="s">
        <v>123</v>
      </c>
      <c r="G4" s="121"/>
      <c r="H4" s="121"/>
      <c r="I4" s="121"/>
      <c r="J4" s="121"/>
      <c r="K4" s="121"/>
    </row>
    <row r="5" spans="1:11" ht="30" customHeight="1">
      <c r="A5" s="121"/>
      <c r="B5" s="121"/>
      <c r="C5" s="91"/>
      <c r="D5" s="91"/>
      <c r="E5" s="121"/>
      <c r="F5" s="92" t="s">
        <v>124</v>
      </c>
      <c r="G5" s="207" t="s">
        <v>164</v>
      </c>
      <c r="H5" s="207" t="s">
        <v>165</v>
      </c>
      <c r="I5" s="207" t="s">
        <v>166</v>
      </c>
      <c r="J5" s="207" t="s">
        <v>167</v>
      </c>
      <c r="K5" s="207" t="s">
        <v>168</v>
      </c>
    </row>
    <row r="6" spans="1:11" ht="40.5" customHeight="1">
      <c r="A6" s="121"/>
      <c r="B6" s="121"/>
      <c r="C6" s="94"/>
      <c r="D6" s="94"/>
      <c r="E6" s="121"/>
      <c r="F6" s="92"/>
      <c r="G6" s="207"/>
      <c r="H6" s="207"/>
      <c r="I6" s="207"/>
      <c r="J6" s="207"/>
      <c r="K6" s="207"/>
    </row>
    <row r="7" spans="1:11" ht="31.5" customHeight="1">
      <c r="A7" s="126">
        <v>651</v>
      </c>
      <c r="B7" s="97" t="s">
        <v>135</v>
      </c>
      <c r="C7" s="167"/>
      <c r="D7" s="118"/>
      <c r="E7" s="126">
        <v>1</v>
      </c>
      <c r="F7" s="126">
        <v>2</v>
      </c>
      <c r="G7" s="126">
        <v>5</v>
      </c>
      <c r="H7" s="126">
        <v>6</v>
      </c>
      <c r="I7" s="126">
        <v>7</v>
      </c>
      <c r="J7" s="126">
        <v>8</v>
      </c>
      <c r="K7" s="126">
        <v>9</v>
      </c>
    </row>
    <row r="8" spans="1:11" ht="15" customHeight="1">
      <c r="A8" s="118"/>
      <c r="B8" s="118"/>
      <c r="C8" s="167"/>
      <c r="D8" s="118" t="s">
        <v>124</v>
      </c>
      <c r="E8" s="170">
        <f>E9+E12</f>
        <v>1973.7538260000001</v>
      </c>
      <c r="F8" s="170">
        <f>F9+F12</f>
        <v>1973.7538260000001</v>
      </c>
      <c r="G8" s="170">
        <f>G9+G12</f>
        <v>1158.727184</v>
      </c>
      <c r="H8" s="170">
        <f>H9+H12</f>
        <v>815.026642</v>
      </c>
      <c r="I8" s="118"/>
      <c r="J8" s="118"/>
      <c r="K8" s="118"/>
    </row>
    <row r="9" spans="1:11" ht="15" customHeight="1">
      <c r="A9" s="118"/>
      <c r="B9" s="118"/>
      <c r="C9" s="167" t="s">
        <v>136</v>
      </c>
      <c r="D9" s="118" t="s">
        <v>137</v>
      </c>
      <c r="E9" s="170">
        <v>67.774</v>
      </c>
      <c r="F9" s="170">
        <f aca="true" t="shared" si="0" ref="F9:F25">G9+H9</f>
        <v>67.774</v>
      </c>
      <c r="G9" s="170">
        <v>0</v>
      </c>
      <c r="H9" s="170">
        <v>67.774</v>
      </c>
      <c r="I9" s="118"/>
      <c r="J9" s="118"/>
      <c r="K9" s="118"/>
    </row>
    <row r="10" spans="1:11" ht="15" customHeight="1">
      <c r="A10" s="118"/>
      <c r="B10" s="118"/>
      <c r="C10" s="167" t="s">
        <v>138</v>
      </c>
      <c r="D10" s="118" t="s">
        <v>139</v>
      </c>
      <c r="E10" s="170">
        <v>67.774</v>
      </c>
      <c r="F10" s="170">
        <f t="shared" si="0"/>
        <v>67.774</v>
      </c>
      <c r="G10" s="170">
        <v>0</v>
      </c>
      <c r="H10" s="170">
        <v>67.774</v>
      </c>
      <c r="I10" s="118"/>
      <c r="J10" s="118"/>
      <c r="K10" s="118"/>
    </row>
    <row r="11" spans="1:11" ht="15" customHeight="1">
      <c r="A11" s="118"/>
      <c r="B11" s="119"/>
      <c r="C11" s="167" t="s">
        <v>140</v>
      </c>
      <c r="D11" s="118" t="s">
        <v>141</v>
      </c>
      <c r="E11" s="170">
        <v>67.774</v>
      </c>
      <c r="F11" s="170">
        <f t="shared" si="0"/>
        <v>67.774</v>
      </c>
      <c r="G11" s="170">
        <v>0</v>
      </c>
      <c r="H11" s="170">
        <v>67.774</v>
      </c>
      <c r="I11" s="119"/>
      <c r="J11" s="118"/>
      <c r="K11" s="118"/>
    </row>
    <row r="12" spans="1:11" ht="15" customHeight="1">
      <c r="A12" s="118"/>
      <c r="B12" s="118"/>
      <c r="C12" s="167" t="s">
        <v>142</v>
      </c>
      <c r="D12" s="118" t="s">
        <v>143</v>
      </c>
      <c r="E12" s="170">
        <v>1905.979826</v>
      </c>
      <c r="F12" s="170">
        <f t="shared" si="0"/>
        <v>1905.9798260000002</v>
      </c>
      <c r="G12" s="170">
        <v>1158.727184</v>
      </c>
      <c r="H12" s="170">
        <v>747.252642</v>
      </c>
      <c r="I12" s="119"/>
      <c r="J12" s="118"/>
      <c r="K12" s="118"/>
    </row>
    <row r="13" spans="1:12" ht="15" customHeight="1">
      <c r="A13" s="119"/>
      <c r="B13" s="118"/>
      <c r="C13" s="167" t="s">
        <v>144</v>
      </c>
      <c r="D13" s="118" t="s">
        <v>145</v>
      </c>
      <c r="E13" s="170">
        <v>1895.017826</v>
      </c>
      <c r="F13" s="170">
        <f t="shared" si="0"/>
        <v>1897.0178260000002</v>
      </c>
      <c r="G13" s="170">
        <v>1152.727184</v>
      </c>
      <c r="H13" s="170">
        <v>744.290642</v>
      </c>
      <c r="I13" s="118"/>
      <c r="J13" s="118"/>
      <c r="K13" s="118"/>
      <c r="L13" s="84"/>
    </row>
    <row r="14" spans="1:12" ht="15" customHeight="1">
      <c r="A14" s="119"/>
      <c r="B14" s="118"/>
      <c r="C14" s="208" t="s">
        <v>146</v>
      </c>
      <c r="D14" s="119" t="s">
        <v>147</v>
      </c>
      <c r="E14" s="170">
        <v>277.98966</v>
      </c>
      <c r="F14" s="170">
        <f t="shared" si="0"/>
        <v>279.98966</v>
      </c>
      <c r="G14" s="170">
        <v>279.98966</v>
      </c>
      <c r="H14" s="170">
        <v>0</v>
      </c>
      <c r="I14" s="119"/>
      <c r="J14" s="118"/>
      <c r="K14" s="118"/>
      <c r="L14" s="84"/>
    </row>
    <row r="15" spans="1:12" ht="15" customHeight="1">
      <c r="A15" s="119"/>
      <c r="B15" s="119"/>
      <c r="C15" s="167" t="s">
        <v>148</v>
      </c>
      <c r="D15" s="119" t="s">
        <v>149</v>
      </c>
      <c r="E15" s="170">
        <v>606.65</v>
      </c>
      <c r="F15" s="170">
        <f t="shared" si="0"/>
        <v>606.6500000000001</v>
      </c>
      <c r="G15" s="170">
        <v>419.482</v>
      </c>
      <c r="H15" s="170">
        <v>187.168</v>
      </c>
      <c r="I15" s="119"/>
      <c r="J15" s="118"/>
      <c r="K15" s="118"/>
      <c r="L15" s="84"/>
    </row>
    <row r="16" spans="1:12" ht="15" customHeight="1">
      <c r="A16" s="119"/>
      <c r="B16" s="119"/>
      <c r="C16" s="167" t="s">
        <v>150</v>
      </c>
      <c r="D16" s="118" t="s">
        <v>151</v>
      </c>
      <c r="E16" s="170">
        <v>48.6</v>
      </c>
      <c r="F16" s="170">
        <f t="shared" si="0"/>
        <v>49.6</v>
      </c>
      <c r="G16" s="170">
        <v>0</v>
      </c>
      <c r="H16" s="170">
        <v>49.6</v>
      </c>
      <c r="I16" s="119"/>
      <c r="J16" s="118"/>
      <c r="K16" s="118"/>
      <c r="L16" s="84"/>
    </row>
    <row r="17" spans="1:11" ht="15" customHeight="1">
      <c r="A17" s="119"/>
      <c r="B17" s="119"/>
      <c r="C17" s="209" t="s">
        <v>152</v>
      </c>
      <c r="D17" s="118" t="s">
        <v>153</v>
      </c>
      <c r="E17" s="170">
        <v>709.255524</v>
      </c>
      <c r="F17" s="170">
        <f t="shared" si="0"/>
        <v>709.2555239999999</v>
      </c>
      <c r="G17" s="170">
        <v>446.255524</v>
      </c>
      <c r="H17" s="170">
        <v>263</v>
      </c>
      <c r="I17" s="119"/>
      <c r="J17" s="118"/>
      <c r="K17" s="118"/>
    </row>
    <row r="18" spans="1:11" ht="15" customHeight="1">
      <c r="A18" s="119"/>
      <c r="B18" s="119"/>
      <c r="C18" s="209" t="s">
        <v>154</v>
      </c>
      <c r="D18" s="118" t="s">
        <v>155</v>
      </c>
      <c r="E18" s="170">
        <v>251.522642</v>
      </c>
      <c r="F18" s="170">
        <f t="shared" si="0"/>
        <v>251.522642</v>
      </c>
      <c r="G18" s="170">
        <v>7</v>
      </c>
      <c r="H18" s="170">
        <v>244.522642</v>
      </c>
      <c r="I18" s="119"/>
      <c r="J18" s="119"/>
      <c r="K18" s="119"/>
    </row>
    <row r="19" spans="1:11" ht="15" customHeight="1">
      <c r="A19" s="119"/>
      <c r="B19" s="119"/>
      <c r="C19" s="208" t="s">
        <v>156</v>
      </c>
      <c r="D19" s="118" t="s">
        <v>157</v>
      </c>
      <c r="E19" s="170">
        <v>2.962</v>
      </c>
      <c r="F19" s="170">
        <f t="shared" si="0"/>
        <v>2.962</v>
      </c>
      <c r="G19" s="170">
        <v>0</v>
      </c>
      <c r="H19" s="170">
        <v>2.962</v>
      </c>
      <c r="I19" s="119"/>
      <c r="J19" s="119"/>
      <c r="K19" s="119"/>
    </row>
    <row r="20" spans="1:11" ht="15" customHeight="1">
      <c r="A20" s="119"/>
      <c r="B20" s="119"/>
      <c r="C20" s="119" t="s">
        <v>158</v>
      </c>
      <c r="D20" s="119" t="s">
        <v>159</v>
      </c>
      <c r="E20" s="170">
        <v>2.962</v>
      </c>
      <c r="F20" s="170">
        <f t="shared" si="0"/>
        <v>2.962</v>
      </c>
      <c r="G20" s="170">
        <v>0</v>
      </c>
      <c r="H20" s="170">
        <v>2.962</v>
      </c>
      <c r="I20" s="119"/>
      <c r="J20" s="119"/>
      <c r="K20" s="119"/>
    </row>
    <row r="21" spans="1:11" ht="15" customHeight="1">
      <c r="A21" s="119"/>
      <c r="B21" s="119"/>
      <c r="C21" s="119" t="s">
        <v>160</v>
      </c>
      <c r="D21" s="119" t="s">
        <v>161</v>
      </c>
      <c r="E21" s="170">
        <v>6</v>
      </c>
      <c r="F21" s="170">
        <f t="shared" si="0"/>
        <v>6</v>
      </c>
      <c r="G21" s="170">
        <v>6</v>
      </c>
      <c r="H21" s="170">
        <v>0</v>
      </c>
      <c r="I21" s="119"/>
      <c r="J21" s="119"/>
      <c r="K21" s="119"/>
    </row>
    <row r="22" spans="1:11" ht="15" customHeight="1">
      <c r="A22" s="119"/>
      <c r="B22" s="119"/>
      <c r="C22" s="119" t="s">
        <v>162</v>
      </c>
      <c r="D22" s="119" t="s">
        <v>163</v>
      </c>
      <c r="E22" s="170">
        <v>6</v>
      </c>
      <c r="F22" s="170">
        <f t="shared" si="0"/>
        <v>6</v>
      </c>
      <c r="G22" s="170">
        <v>6</v>
      </c>
      <c r="H22" s="170">
        <v>0</v>
      </c>
      <c r="I22" s="119"/>
      <c r="J22" s="119"/>
      <c r="K22" s="119"/>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 bottom="0.79" header="0.5" footer="0.5"/>
  <pageSetup fitToHeight="1000" fitToWidth="1" orientation="landscape" paperSize="9" scale="81"/>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zoomScale="40" zoomScaleNormal="40" workbookViewId="0" topLeftCell="A1">
      <selection activeCell="D14" sqref="D14"/>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174" t="s">
        <v>17</v>
      </c>
      <c r="B1" s="175"/>
      <c r="C1" s="175"/>
      <c r="D1" s="175"/>
      <c r="E1" s="175"/>
      <c r="F1" s="175"/>
      <c r="G1" s="175"/>
      <c r="H1" s="176"/>
    </row>
    <row r="2" spans="1:8" ht="22.5" customHeight="1">
      <c r="A2" s="177" t="s">
        <v>18</v>
      </c>
      <c r="B2" s="178"/>
      <c r="C2" s="178"/>
      <c r="D2" s="178"/>
      <c r="E2" s="178"/>
      <c r="F2" s="178"/>
      <c r="G2" s="178"/>
      <c r="H2" s="178"/>
    </row>
    <row r="3" spans="1:8" ht="22.5" customHeight="1">
      <c r="A3" s="179"/>
      <c r="B3" s="179"/>
      <c r="C3" s="180"/>
      <c r="D3" s="180"/>
      <c r="E3" s="181"/>
      <c r="F3" s="182"/>
      <c r="G3" s="182"/>
      <c r="H3" s="183" t="s">
        <v>43</v>
      </c>
    </row>
    <row r="4" spans="1:8" ht="22.5" customHeight="1">
      <c r="A4" s="184" t="s">
        <v>44</v>
      </c>
      <c r="B4" s="184"/>
      <c r="C4" s="184" t="s">
        <v>45</v>
      </c>
      <c r="D4" s="184"/>
      <c r="E4" s="184"/>
      <c r="F4" s="184"/>
      <c r="G4" s="184"/>
      <c r="H4" s="184"/>
    </row>
    <row r="5" spans="1:8" ht="22.5" customHeight="1">
      <c r="A5" s="184" t="s">
        <v>46</v>
      </c>
      <c r="B5" s="184" t="s">
        <v>47</v>
      </c>
      <c r="C5" s="184" t="s">
        <v>48</v>
      </c>
      <c r="D5" s="184" t="s">
        <v>169</v>
      </c>
      <c r="E5" s="184" t="s">
        <v>170</v>
      </c>
      <c r="F5" s="184" t="s">
        <v>49</v>
      </c>
      <c r="G5" s="184" t="s">
        <v>169</v>
      </c>
      <c r="H5" s="184" t="s">
        <v>170</v>
      </c>
    </row>
    <row r="6" spans="1:8" ht="22.5" customHeight="1">
      <c r="A6" s="185" t="s">
        <v>171</v>
      </c>
      <c r="B6" s="186">
        <v>1973.753826</v>
      </c>
      <c r="C6" s="185" t="s">
        <v>171</v>
      </c>
      <c r="D6" s="186">
        <f>SUM(D7:D34)</f>
        <v>1973.7538260000001</v>
      </c>
      <c r="E6" s="186"/>
      <c r="F6" s="187" t="s">
        <v>171</v>
      </c>
      <c r="G6" s="186">
        <f>G7+G12</f>
        <v>1973.7538260000001</v>
      </c>
      <c r="H6" s="186">
        <f>SUM(H7,H12,H23,H24,H25)</f>
        <v>0</v>
      </c>
    </row>
    <row r="7" spans="1:8" ht="22.5" customHeight="1">
      <c r="A7" s="188" t="s">
        <v>172</v>
      </c>
      <c r="B7" s="186">
        <v>1973.753826</v>
      </c>
      <c r="C7" s="189" t="s">
        <v>52</v>
      </c>
      <c r="D7" s="170">
        <v>67.774</v>
      </c>
      <c r="E7" s="186"/>
      <c r="F7" s="187" t="s">
        <v>53</v>
      </c>
      <c r="G7" s="186">
        <f>G8+G9+G10+G11</f>
        <v>1158.727184</v>
      </c>
      <c r="H7" s="186"/>
    </row>
    <row r="8" spans="1:10" ht="22.5" customHeight="1">
      <c r="A8" s="190" t="s">
        <v>173</v>
      </c>
      <c r="B8" s="186"/>
      <c r="C8" s="189" t="s">
        <v>55</v>
      </c>
      <c r="D8" s="186"/>
      <c r="E8" s="186"/>
      <c r="F8" s="187" t="s">
        <v>56</v>
      </c>
      <c r="G8" s="186">
        <v>780.897867</v>
      </c>
      <c r="H8" s="186"/>
      <c r="J8" s="84"/>
    </row>
    <row r="9" spans="1:8" ht="22.5" customHeight="1">
      <c r="A9" s="188" t="s">
        <v>174</v>
      </c>
      <c r="B9" s="186"/>
      <c r="C9" s="189" t="s">
        <v>58</v>
      </c>
      <c r="D9" s="186"/>
      <c r="E9" s="186"/>
      <c r="F9" s="187" t="s">
        <v>59</v>
      </c>
      <c r="G9" s="186">
        <v>377.829317</v>
      </c>
      <c r="H9" s="186"/>
    </row>
    <row r="10" spans="1:8" ht="22.5" customHeight="1">
      <c r="A10" s="188" t="s">
        <v>175</v>
      </c>
      <c r="B10" s="186"/>
      <c r="C10" s="189" t="s">
        <v>61</v>
      </c>
      <c r="D10" s="186"/>
      <c r="E10" s="186"/>
      <c r="F10" s="187" t="s">
        <v>62</v>
      </c>
      <c r="G10" s="186"/>
      <c r="H10" s="186"/>
    </row>
    <row r="11" spans="1:8" ht="22.5" customHeight="1">
      <c r="A11" s="188"/>
      <c r="B11" s="186"/>
      <c r="C11" s="189" t="s">
        <v>64</v>
      </c>
      <c r="D11" s="186"/>
      <c r="E11" s="186"/>
      <c r="F11" s="187" t="s">
        <v>65</v>
      </c>
      <c r="G11" s="187"/>
      <c r="H11" s="186"/>
    </row>
    <row r="12" spans="1:8" ht="22.5" customHeight="1">
      <c r="A12" s="188"/>
      <c r="B12" s="186"/>
      <c r="C12" s="189" t="s">
        <v>67</v>
      </c>
      <c r="D12" s="186"/>
      <c r="E12" s="186"/>
      <c r="F12" s="187" t="s">
        <v>68</v>
      </c>
      <c r="G12" s="186">
        <f>SUM(G13:G22)</f>
        <v>815.0266419999999</v>
      </c>
      <c r="H12" s="186"/>
    </row>
    <row r="13" spans="1:8" ht="22.5" customHeight="1">
      <c r="A13" s="188"/>
      <c r="B13" s="186"/>
      <c r="C13" s="189" t="s">
        <v>70</v>
      </c>
      <c r="D13" s="186"/>
      <c r="E13" s="186"/>
      <c r="F13" s="191" t="s">
        <v>56</v>
      </c>
      <c r="G13" s="170">
        <v>2.962</v>
      </c>
      <c r="H13" s="186"/>
    </row>
    <row r="14" spans="1:8" ht="22.5" customHeight="1">
      <c r="A14" s="188"/>
      <c r="B14" s="186"/>
      <c r="C14" s="189" t="s">
        <v>72</v>
      </c>
      <c r="D14" s="186">
        <v>1905.979826</v>
      </c>
      <c r="E14" s="186"/>
      <c r="F14" s="191" t="s">
        <v>59</v>
      </c>
      <c r="G14" s="170">
        <v>642.0455959999999</v>
      </c>
      <c r="H14" s="186"/>
    </row>
    <row r="15" spans="1:8" ht="22.5" customHeight="1">
      <c r="A15" s="192"/>
      <c r="B15" s="186"/>
      <c r="C15" s="189" t="s">
        <v>74</v>
      </c>
      <c r="D15" s="186"/>
      <c r="E15" s="186"/>
      <c r="F15" s="191" t="s">
        <v>75</v>
      </c>
      <c r="G15" s="170">
        <v>67.774</v>
      </c>
      <c r="H15" s="186"/>
    </row>
    <row r="16" spans="1:8" ht="22.5" customHeight="1">
      <c r="A16" s="192"/>
      <c r="B16" s="186"/>
      <c r="C16" s="189" t="s">
        <v>77</v>
      </c>
      <c r="D16" s="186"/>
      <c r="E16" s="186"/>
      <c r="F16" s="191" t="s">
        <v>78</v>
      </c>
      <c r="G16" s="191"/>
      <c r="H16" s="186"/>
    </row>
    <row r="17" spans="1:8" ht="22.5" customHeight="1">
      <c r="A17" s="192"/>
      <c r="B17" s="186"/>
      <c r="C17" s="189" t="s">
        <v>80</v>
      </c>
      <c r="D17" s="186"/>
      <c r="E17" s="186"/>
      <c r="F17" s="191" t="s">
        <v>81</v>
      </c>
      <c r="G17" s="191"/>
      <c r="H17" s="186"/>
    </row>
    <row r="18" spans="1:8" ht="22.5" customHeight="1">
      <c r="A18" s="192"/>
      <c r="B18" s="193"/>
      <c r="C18" s="189" t="s">
        <v>82</v>
      </c>
      <c r="D18" s="186"/>
      <c r="E18" s="186"/>
      <c r="F18" s="191" t="s">
        <v>83</v>
      </c>
      <c r="G18" s="170">
        <v>102.245046</v>
      </c>
      <c r="H18" s="186"/>
    </row>
    <row r="19" spans="1:8" ht="22.5" customHeight="1">
      <c r="A19" s="154"/>
      <c r="B19" s="194"/>
      <c r="C19" s="189" t="s">
        <v>84</v>
      </c>
      <c r="D19" s="186"/>
      <c r="E19" s="186"/>
      <c r="F19" s="191" t="s">
        <v>85</v>
      </c>
      <c r="G19" s="191"/>
      <c r="H19" s="186"/>
    </row>
    <row r="20" spans="1:8" ht="22.5" customHeight="1">
      <c r="A20" s="154"/>
      <c r="B20" s="193"/>
      <c r="C20" s="189" t="s">
        <v>86</v>
      </c>
      <c r="D20" s="186"/>
      <c r="E20" s="186"/>
      <c r="F20" s="191" t="s">
        <v>87</v>
      </c>
      <c r="G20" s="191"/>
      <c r="H20" s="186"/>
    </row>
    <row r="21" spans="1:8" ht="22.5" customHeight="1">
      <c r="A21" s="195"/>
      <c r="B21" s="193"/>
      <c r="C21" s="189" t="s">
        <v>88</v>
      </c>
      <c r="D21" s="186"/>
      <c r="E21" s="186"/>
      <c r="F21" s="191" t="s">
        <v>89</v>
      </c>
      <c r="G21" s="191"/>
      <c r="H21" s="186"/>
    </row>
    <row r="22" spans="1:8" ht="22.5" customHeight="1">
      <c r="A22" s="196"/>
      <c r="B22" s="193"/>
      <c r="C22" s="189" t="s">
        <v>90</v>
      </c>
      <c r="D22" s="186"/>
      <c r="E22" s="186"/>
      <c r="F22" s="197" t="s">
        <v>91</v>
      </c>
      <c r="G22" s="197"/>
      <c r="H22" s="186"/>
    </row>
    <row r="23" spans="1:8" ht="22.5" customHeight="1">
      <c r="A23" s="156"/>
      <c r="B23" s="193"/>
      <c r="C23" s="189" t="s">
        <v>92</v>
      </c>
      <c r="D23" s="186"/>
      <c r="E23" s="186"/>
      <c r="F23" s="198" t="s">
        <v>93</v>
      </c>
      <c r="G23" s="198"/>
      <c r="H23" s="186"/>
    </row>
    <row r="24" spans="1:8" ht="22.5" customHeight="1">
      <c r="A24" s="156"/>
      <c r="B24" s="193"/>
      <c r="C24" s="189" t="s">
        <v>94</v>
      </c>
      <c r="D24" s="186"/>
      <c r="E24" s="186"/>
      <c r="F24" s="198" t="s">
        <v>95</v>
      </c>
      <c r="G24" s="198"/>
      <c r="H24" s="186"/>
    </row>
    <row r="25" spans="1:9" ht="22.5" customHeight="1">
      <c r="A25" s="156"/>
      <c r="B25" s="193"/>
      <c r="C25" s="189" t="s">
        <v>96</v>
      </c>
      <c r="D25" s="186"/>
      <c r="E25" s="186"/>
      <c r="F25" s="198" t="s">
        <v>97</v>
      </c>
      <c r="G25" s="198"/>
      <c r="H25" s="186"/>
      <c r="I25" s="84"/>
    </row>
    <row r="26" spans="1:10" ht="22.5" customHeight="1">
      <c r="A26" s="156"/>
      <c r="B26" s="193"/>
      <c r="C26" s="189" t="s">
        <v>98</v>
      </c>
      <c r="D26" s="186"/>
      <c r="E26" s="186"/>
      <c r="F26" s="187"/>
      <c r="G26" s="187"/>
      <c r="H26" s="186"/>
      <c r="I26" s="84"/>
      <c r="J26" s="84"/>
    </row>
    <row r="27" spans="1:10" ht="22.5" customHeight="1">
      <c r="A27" s="196"/>
      <c r="B27" s="194"/>
      <c r="C27" s="189" t="s">
        <v>99</v>
      </c>
      <c r="D27" s="186"/>
      <c r="E27" s="186"/>
      <c r="F27" s="187"/>
      <c r="G27" s="187"/>
      <c r="H27" s="186"/>
      <c r="I27" s="84"/>
      <c r="J27" s="84"/>
    </row>
    <row r="28" spans="1:10" ht="22.5" customHeight="1">
      <c r="A28" s="156"/>
      <c r="B28" s="193"/>
      <c r="C28" s="189" t="s">
        <v>100</v>
      </c>
      <c r="D28" s="186"/>
      <c r="E28" s="186"/>
      <c r="F28" s="187"/>
      <c r="G28" s="187"/>
      <c r="H28" s="186"/>
      <c r="I28" s="84"/>
      <c r="J28" s="84"/>
    </row>
    <row r="29" spans="1:10" ht="22.5" customHeight="1">
      <c r="A29" s="196"/>
      <c r="B29" s="194"/>
      <c r="C29" s="189" t="s">
        <v>101</v>
      </c>
      <c r="D29" s="186"/>
      <c r="E29" s="186"/>
      <c r="F29" s="187"/>
      <c r="G29" s="187"/>
      <c r="H29" s="186"/>
      <c r="I29" s="84"/>
      <c r="J29" s="84"/>
    </row>
    <row r="30" spans="1:9" ht="22.5" customHeight="1">
      <c r="A30" s="196"/>
      <c r="B30" s="193"/>
      <c r="C30" s="189" t="s">
        <v>102</v>
      </c>
      <c r="D30" s="186"/>
      <c r="E30" s="186"/>
      <c r="F30" s="187"/>
      <c r="G30" s="187"/>
      <c r="H30" s="186"/>
      <c r="I30" s="84"/>
    </row>
    <row r="31" spans="1:8" ht="22.5" customHeight="1">
      <c r="A31" s="196"/>
      <c r="B31" s="193"/>
      <c r="C31" s="189" t="s">
        <v>103</v>
      </c>
      <c r="D31" s="186"/>
      <c r="E31" s="186"/>
      <c r="F31" s="187"/>
      <c r="G31" s="187"/>
      <c r="H31" s="186"/>
    </row>
    <row r="32" spans="1:8" ht="22.5" customHeight="1">
      <c r="A32" s="196"/>
      <c r="B32" s="193"/>
      <c r="C32" s="189" t="s">
        <v>104</v>
      </c>
      <c r="D32" s="186"/>
      <c r="E32" s="186"/>
      <c r="F32" s="187"/>
      <c r="G32" s="187"/>
      <c r="H32" s="186"/>
    </row>
    <row r="33" spans="1:10" ht="22.5" customHeight="1">
      <c r="A33" s="196"/>
      <c r="B33" s="193"/>
      <c r="C33" s="189" t="s">
        <v>105</v>
      </c>
      <c r="D33" s="186"/>
      <c r="E33" s="186"/>
      <c r="F33" s="187"/>
      <c r="G33" s="187"/>
      <c r="H33" s="186"/>
      <c r="I33" s="84"/>
      <c r="J33" s="84"/>
    </row>
    <row r="34" spans="1:8" ht="22.5" customHeight="1">
      <c r="A34" s="195"/>
      <c r="B34" s="193"/>
      <c r="C34" s="189" t="s">
        <v>106</v>
      </c>
      <c r="D34" s="186"/>
      <c r="E34" s="186"/>
      <c r="F34" s="187"/>
      <c r="G34" s="187"/>
      <c r="H34" s="186"/>
    </row>
    <row r="35" spans="1:8" ht="22.5" customHeight="1">
      <c r="A35" s="196"/>
      <c r="B35" s="193"/>
      <c r="C35" s="151"/>
      <c r="D35" s="199"/>
      <c r="E35" s="199"/>
      <c r="F35" s="188"/>
      <c r="G35" s="188"/>
      <c r="H35" s="200"/>
    </row>
    <row r="36" spans="1:8" ht="18" customHeight="1">
      <c r="A36" s="201" t="s">
        <v>107</v>
      </c>
      <c r="B36" s="194">
        <f aca="true" t="shared" si="0" ref="B36:H36">SUM(B6)</f>
        <v>1973.753826</v>
      </c>
      <c r="C36" s="201" t="s">
        <v>108</v>
      </c>
      <c r="D36" s="199">
        <f t="shared" si="0"/>
        <v>1973.7538260000001</v>
      </c>
      <c r="E36" s="199"/>
      <c r="F36" s="201" t="s">
        <v>108</v>
      </c>
      <c r="G36" s="199">
        <f t="shared" si="0"/>
        <v>1973.7538260000001</v>
      </c>
      <c r="H36" s="200">
        <f t="shared" si="0"/>
        <v>0</v>
      </c>
    </row>
    <row r="37" spans="1:8" ht="18" customHeight="1">
      <c r="A37" s="189" t="s">
        <v>113</v>
      </c>
      <c r="B37" s="193"/>
      <c r="C37" s="192" t="s">
        <v>110</v>
      </c>
      <c r="D37" s="199">
        <f>SUM(B41)-SUM(D36)</f>
        <v>0</v>
      </c>
      <c r="E37" s="199"/>
      <c r="F37" s="192" t="s">
        <v>110</v>
      </c>
      <c r="G37" s="192"/>
      <c r="H37" s="200">
        <f>D37</f>
        <v>0</v>
      </c>
    </row>
    <row r="38" spans="1:8" ht="18" customHeight="1">
      <c r="A38" s="189" t="s">
        <v>114</v>
      </c>
      <c r="B38" s="193"/>
      <c r="C38" s="154"/>
      <c r="D38" s="186"/>
      <c r="E38" s="186"/>
      <c r="F38" s="154"/>
      <c r="G38" s="154"/>
      <c r="H38" s="186"/>
    </row>
    <row r="39" spans="1:8" ht="22.5" customHeight="1">
      <c r="A39" s="189" t="s">
        <v>176</v>
      </c>
      <c r="B39" s="193"/>
      <c r="C39" s="202"/>
      <c r="D39" s="203"/>
      <c r="E39" s="203"/>
      <c r="F39" s="196"/>
      <c r="G39" s="196"/>
      <c r="H39" s="199"/>
    </row>
    <row r="40" spans="1:8" ht="21" customHeight="1">
      <c r="A40" s="196"/>
      <c r="B40" s="193"/>
      <c r="C40" s="195"/>
      <c r="D40" s="203"/>
      <c r="E40" s="203"/>
      <c r="F40" s="195"/>
      <c r="G40" s="195"/>
      <c r="H40" s="203"/>
    </row>
    <row r="41" spans="1:8" ht="18" customHeight="1">
      <c r="A41" s="184" t="s">
        <v>116</v>
      </c>
      <c r="B41" s="194">
        <f>SUM(B36,B37)</f>
        <v>1973.753826</v>
      </c>
      <c r="C41" s="204" t="s">
        <v>117</v>
      </c>
      <c r="D41" s="203">
        <f>SUM(D36,D37)</f>
        <v>1973.7538260000001</v>
      </c>
      <c r="E41" s="203"/>
      <c r="F41" s="184" t="s">
        <v>117</v>
      </c>
      <c r="G41" s="199">
        <v>1973.753826</v>
      </c>
      <c r="H41" s="186">
        <f>SUM(H36,H37)</f>
        <v>0</v>
      </c>
    </row>
    <row r="42" spans="4:8" ht="12.75" customHeight="1">
      <c r="D42" s="205"/>
      <c r="E42" s="205"/>
      <c r="H42" s="205"/>
    </row>
    <row r="43" spans="4:8" ht="12.75" customHeight="1">
      <c r="D43" s="205"/>
      <c r="E43" s="205"/>
      <c r="H43" s="205"/>
    </row>
    <row r="44" spans="4:8" ht="12.75" customHeight="1">
      <c r="D44" s="205"/>
      <c r="E44" s="205"/>
      <c r="H44" s="205"/>
    </row>
    <row r="45" spans="4:8" ht="12.75" customHeight="1">
      <c r="D45" s="205"/>
      <c r="E45" s="205"/>
      <c r="H45" s="205"/>
    </row>
    <row r="46" spans="4:8" ht="12.75" customHeight="1">
      <c r="D46" s="205"/>
      <c r="E46" s="205"/>
      <c r="H46" s="205"/>
    </row>
    <row r="47" spans="4:8" ht="12.75" customHeight="1">
      <c r="D47" s="205"/>
      <c r="E47" s="205"/>
      <c r="H47" s="205"/>
    </row>
    <row r="48" spans="4:8" ht="12.75" customHeight="1">
      <c r="D48" s="205"/>
      <c r="E48" s="205"/>
      <c r="H48" s="205"/>
    </row>
    <row r="49" spans="4:8" ht="12.75" customHeight="1">
      <c r="D49" s="205"/>
      <c r="E49" s="205"/>
      <c r="H49" s="205"/>
    </row>
    <row r="50" spans="4:8" ht="12.75" customHeight="1">
      <c r="D50" s="205"/>
      <c r="E50" s="205"/>
      <c r="H50" s="205"/>
    </row>
    <row r="51" spans="4:8" ht="12.75" customHeight="1">
      <c r="D51" s="205"/>
      <c r="E51" s="205"/>
      <c r="H51" s="205"/>
    </row>
    <row r="52" spans="4:8" ht="12.75" customHeight="1">
      <c r="D52" s="205"/>
      <c r="E52" s="205"/>
      <c r="H52" s="205"/>
    </row>
    <row r="53" spans="4:8" ht="12.75" customHeight="1">
      <c r="D53" s="205"/>
      <c r="E53" s="205"/>
      <c r="H53" s="205"/>
    </row>
    <row r="54" spans="4:8" ht="12.75" customHeight="1">
      <c r="D54" s="205"/>
      <c r="E54" s="205"/>
      <c r="H54" s="205"/>
    </row>
    <row r="55" ht="12.75" customHeight="1">
      <c r="H55" s="205"/>
    </row>
    <row r="56" ht="12.75" customHeight="1">
      <c r="H56" s="205"/>
    </row>
    <row r="57" ht="12.75" customHeight="1">
      <c r="H57" s="205"/>
    </row>
    <row r="58" ht="12.75" customHeight="1">
      <c r="H58" s="205"/>
    </row>
    <row r="59" ht="12.75" customHeight="1">
      <c r="H59" s="205"/>
    </row>
    <row r="60" ht="12.75" customHeight="1">
      <c r="H60" s="205"/>
    </row>
  </sheetData>
  <sheetProtection/>
  <mergeCells count="3">
    <mergeCell ref="A3:B3"/>
    <mergeCell ref="A4:B4"/>
    <mergeCell ref="C4:H4"/>
  </mergeCells>
  <printOptions horizontalCentered="1"/>
  <pageMargins left="0.75" right="0.75" top="0.79" bottom="1" header="0" footer="0"/>
  <pageSetup fitToHeight="1" fitToWidth="1" orientation="landscape" paperSize="9" scale="48"/>
</worksheet>
</file>

<file path=xl/worksheets/sheet7.xml><?xml version="1.0" encoding="utf-8"?>
<worksheet xmlns="http://schemas.openxmlformats.org/spreadsheetml/2006/main" xmlns:r="http://schemas.openxmlformats.org/officeDocument/2006/relationships">
  <sheetPr>
    <pageSetUpPr fitToPage="1"/>
  </sheetPr>
  <dimension ref="A1:G20"/>
  <sheetViews>
    <sheetView showGridLines="0" showZeros="0" zoomScale="85" zoomScaleNormal="85" workbookViewId="0" topLeftCell="A1">
      <selection activeCell="D26" sqref="D26"/>
    </sheetView>
  </sheetViews>
  <sheetFormatPr defaultColWidth="9.16015625" defaultRowHeight="12.75" customHeight="1"/>
  <cols>
    <col min="1" max="1" width="21.33203125" style="0" customWidth="1"/>
    <col min="2" max="2" width="53" style="0" customWidth="1"/>
    <col min="3" max="5" width="21.33203125" style="0" customWidth="1"/>
    <col min="6" max="6" width="19.33203125" style="0" customWidth="1"/>
    <col min="7" max="7" width="21.33203125" style="0" customWidth="1"/>
    <col min="8" max="241" width="9.16015625" style="0" customWidth="1"/>
  </cols>
  <sheetData>
    <row r="1" ht="30" customHeight="1">
      <c r="A1" s="84" t="s">
        <v>19</v>
      </c>
    </row>
    <row r="2" spans="1:7" ht="28.5" customHeight="1">
      <c r="A2" s="108" t="s">
        <v>20</v>
      </c>
      <c r="B2" s="108"/>
      <c r="C2" s="108"/>
      <c r="D2" s="108"/>
      <c r="E2" s="108"/>
      <c r="F2" s="108"/>
      <c r="G2" s="108"/>
    </row>
    <row r="3" ht="22.5" customHeight="1">
      <c r="G3" s="106" t="s">
        <v>43</v>
      </c>
    </row>
    <row r="4" spans="1:7" ht="22.5" customHeight="1">
      <c r="A4" s="112" t="s">
        <v>177</v>
      </c>
      <c r="B4" s="112" t="s">
        <v>178</v>
      </c>
      <c r="C4" s="112" t="s">
        <v>124</v>
      </c>
      <c r="D4" s="112" t="s">
        <v>179</v>
      </c>
      <c r="E4" s="112" t="s">
        <v>180</v>
      </c>
      <c r="F4" s="112" t="s">
        <v>165</v>
      </c>
      <c r="G4" s="112" t="s">
        <v>181</v>
      </c>
    </row>
    <row r="5" spans="1:7" ht="15.75" customHeight="1">
      <c r="A5" s="114" t="s">
        <v>182</v>
      </c>
      <c r="B5" s="114" t="s">
        <v>182</v>
      </c>
      <c r="C5" s="114">
        <v>1</v>
      </c>
      <c r="D5" s="114">
        <v>2</v>
      </c>
      <c r="E5" s="114">
        <v>3</v>
      </c>
      <c r="F5" s="114">
        <v>4</v>
      </c>
      <c r="G5" s="114" t="s">
        <v>182</v>
      </c>
    </row>
    <row r="6" spans="1:7" ht="15.75" customHeight="1">
      <c r="A6" s="129"/>
      <c r="B6" s="129" t="s">
        <v>124</v>
      </c>
      <c r="C6" s="161">
        <f>D6+E6+F6</f>
        <v>1973.7538260000001</v>
      </c>
      <c r="D6" s="161">
        <f>D7+D10</f>
        <v>780.897867</v>
      </c>
      <c r="E6" s="161">
        <f>E7+E10</f>
        <v>377.829317</v>
      </c>
      <c r="F6" s="161">
        <f>F7+F10</f>
        <v>815.026642</v>
      </c>
      <c r="G6" s="129"/>
    </row>
    <row r="7" spans="1:7" ht="12.75" customHeight="1">
      <c r="A7" s="173" t="s">
        <v>136</v>
      </c>
      <c r="B7" s="173" t="s">
        <v>137</v>
      </c>
      <c r="C7" s="161">
        <f aca="true" t="shared" si="0" ref="C7:C20">D7+E7+F7</f>
        <v>67.774</v>
      </c>
      <c r="D7" s="118"/>
      <c r="E7" s="118"/>
      <c r="F7" s="161">
        <v>67.774</v>
      </c>
      <c r="G7" s="118"/>
    </row>
    <row r="8" spans="1:7" ht="12.75" customHeight="1">
      <c r="A8" s="173" t="s">
        <v>138</v>
      </c>
      <c r="B8" s="173" t="s">
        <v>139</v>
      </c>
      <c r="C8" s="161">
        <f t="shared" si="0"/>
        <v>67.774</v>
      </c>
      <c r="D8" s="118"/>
      <c r="E8" s="118"/>
      <c r="F8" s="161">
        <v>67.774</v>
      </c>
      <c r="G8" s="118"/>
    </row>
    <row r="9" spans="1:7" ht="12.75" customHeight="1">
      <c r="A9" s="173" t="s">
        <v>140</v>
      </c>
      <c r="B9" s="173" t="s">
        <v>141</v>
      </c>
      <c r="C9" s="161">
        <f t="shared" si="0"/>
        <v>67.774</v>
      </c>
      <c r="D9" s="118"/>
      <c r="E9" s="118"/>
      <c r="F9" s="161">
        <v>67.774</v>
      </c>
      <c r="G9" s="118"/>
    </row>
    <row r="10" spans="1:7" ht="12.75" customHeight="1">
      <c r="A10" s="173" t="s">
        <v>142</v>
      </c>
      <c r="B10" s="173" t="s">
        <v>143</v>
      </c>
      <c r="C10" s="161">
        <f t="shared" si="0"/>
        <v>1905.9798260000002</v>
      </c>
      <c r="D10" s="170">
        <f>D11+D17+D19</f>
        <v>780.897867</v>
      </c>
      <c r="E10" s="170">
        <f>E11+E17+E19</f>
        <v>377.829317</v>
      </c>
      <c r="F10" s="161">
        <v>747.252642</v>
      </c>
      <c r="G10" s="118"/>
    </row>
    <row r="11" spans="1:7" ht="12.75" customHeight="1">
      <c r="A11" s="173" t="s">
        <v>144</v>
      </c>
      <c r="B11" s="173" t="s">
        <v>145</v>
      </c>
      <c r="C11" s="161">
        <f t="shared" si="0"/>
        <v>1897.0178260000002</v>
      </c>
      <c r="D11" s="170">
        <f>SUM(D12:D16)</f>
        <v>780.897867</v>
      </c>
      <c r="E11" s="170">
        <f>SUM(E12:E16)</f>
        <v>371.829317</v>
      </c>
      <c r="F11" s="161">
        <f>SUM(F12:F16)</f>
        <v>744.290642</v>
      </c>
      <c r="G11" s="118"/>
    </row>
    <row r="12" spans="1:7" ht="12.75" customHeight="1">
      <c r="A12" s="168" t="s">
        <v>146</v>
      </c>
      <c r="B12" s="169" t="s">
        <v>147</v>
      </c>
      <c r="C12" s="161">
        <f t="shared" si="0"/>
        <v>279.98966</v>
      </c>
      <c r="D12" s="170">
        <v>205.889843</v>
      </c>
      <c r="E12" s="170">
        <v>74.099817</v>
      </c>
      <c r="F12" s="161"/>
      <c r="G12" s="118"/>
    </row>
    <row r="13" spans="1:7" ht="12.75" customHeight="1">
      <c r="A13" s="173" t="s">
        <v>148</v>
      </c>
      <c r="B13" s="173" t="s">
        <v>149</v>
      </c>
      <c r="C13" s="161">
        <f t="shared" si="0"/>
        <v>606.6500000000001</v>
      </c>
      <c r="D13" s="170">
        <v>268.2325</v>
      </c>
      <c r="E13" s="170">
        <v>151.2495</v>
      </c>
      <c r="F13" s="161">
        <v>187.168</v>
      </c>
      <c r="G13" s="118"/>
    </row>
    <row r="14" spans="1:7" ht="12.75" customHeight="1">
      <c r="A14" s="173" t="s">
        <v>150</v>
      </c>
      <c r="B14" s="173" t="s">
        <v>151</v>
      </c>
      <c r="C14" s="161">
        <f t="shared" si="0"/>
        <v>49.6</v>
      </c>
      <c r="D14" s="118"/>
      <c r="E14" s="118"/>
      <c r="F14" s="161">
        <v>49.6</v>
      </c>
      <c r="G14" s="118"/>
    </row>
    <row r="15" spans="1:7" ht="12.75" customHeight="1">
      <c r="A15" s="173" t="s">
        <v>152</v>
      </c>
      <c r="B15" s="173" t="s">
        <v>153</v>
      </c>
      <c r="C15" s="161">
        <f t="shared" si="0"/>
        <v>709.255524</v>
      </c>
      <c r="D15" s="170">
        <v>306.775524</v>
      </c>
      <c r="E15" s="170">
        <v>139.48</v>
      </c>
      <c r="F15" s="161">
        <v>263</v>
      </c>
      <c r="G15" s="119"/>
    </row>
    <row r="16" spans="1:7" ht="12.75" customHeight="1">
      <c r="A16" s="173" t="s">
        <v>154</v>
      </c>
      <c r="B16" s="173" t="s">
        <v>155</v>
      </c>
      <c r="C16" s="161">
        <f t="shared" si="0"/>
        <v>251.522642</v>
      </c>
      <c r="D16" s="119"/>
      <c r="E16" s="170">
        <v>7</v>
      </c>
      <c r="F16" s="161">
        <v>244.522642</v>
      </c>
      <c r="G16" s="119"/>
    </row>
    <row r="17" spans="1:7" ht="12.75" customHeight="1">
      <c r="A17" s="173" t="s">
        <v>156</v>
      </c>
      <c r="B17" s="173" t="s">
        <v>157</v>
      </c>
      <c r="C17" s="161">
        <f t="shared" si="0"/>
        <v>2.962</v>
      </c>
      <c r="D17" s="119"/>
      <c r="E17" s="170"/>
      <c r="F17" s="161">
        <v>2.962</v>
      </c>
      <c r="G17" s="119"/>
    </row>
    <row r="18" spans="1:7" ht="12.75" customHeight="1">
      <c r="A18" s="173" t="s">
        <v>158</v>
      </c>
      <c r="B18" s="173" t="s">
        <v>159</v>
      </c>
      <c r="C18" s="161">
        <f t="shared" si="0"/>
        <v>2.962</v>
      </c>
      <c r="D18" s="119"/>
      <c r="E18" s="170"/>
      <c r="F18" s="161">
        <v>2.962</v>
      </c>
      <c r="G18" s="119"/>
    </row>
    <row r="19" spans="1:7" ht="12.75" customHeight="1">
      <c r="A19" s="168" t="s">
        <v>160</v>
      </c>
      <c r="B19" s="169" t="s">
        <v>161</v>
      </c>
      <c r="C19" s="161">
        <f t="shared" si="0"/>
        <v>6</v>
      </c>
      <c r="D19" s="119"/>
      <c r="E19" s="170">
        <v>6</v>
      </c>
      <c r="F19" s="161"/>
      <c r="G19" s="119"/>
    </row>
    <row r="20" spans="1:7" ht="12.75" customHeight="1">
      <c r="A20" s="168" t="s">
        <v>162</v>
      </c>
      <c r="B20" s="169" t="s">
        <v>163</v>
      </c>
      <c r="C20" s="161">
        <f t="shared" si="0"/>
        <v>6</v>
      </c>
      <c r="D20" s="119"/>
      <c r="E20" s="170">
        <v>6</v>
      </c>
      <c r="F20" s="161"/>
      <c r="G20" s="119"/>
    </row>
  </sheetData>
  <sheetProtection/>
  <printOptions horizontalCentered="1"/>
  <pageMargins left="0.59" right="0.59" top="0.79" bottom="0.79" header="0.5" footer="0.5"/>
  <pageSetup fitToHeight="1000" fitToWidth="1" orientation="landscape" paperSize="9" scale="92"/>
</worksheet>
</file>

<file path=xl/worksheets/sheet8.xml><?xml version="1.0" encoding="utf-8"?>
<worksheet xmlns="http://schemas.openxmlformats.org/spreadsheetml/2006/main" xmlns:r="http://schemas.openxmlformats.org/officeDocument/2006/relationships">
  <sheetPr>
    <pageSetUpPr fitToPage="1"/>
  </sheetPr>
  <dimension ref="A1:G39"/>
  <sheetViews>
    <sheetView showGridLines="0" showZeros="0" zoomScale="70" zoomScaleNormal="70" workbookViewId="0" topLeftCell="A1">
      <selection activeCell="P25" sqref="P25"/>
    </sheetView>
  </sheetViews>
  <sheetFormatPr defaultColWidth="9.16015625" defaultRowHeight="12.75" customHeight="1"/>
  <cols>
    <col min="1" max="1" width="19" style="0" customWidth="1"/>
    <col min="2" max="2" width="31.66015625" style="107" customWidth="1"/>
    <col min="3" max="5" width="21.33203125" style="0" customWidth="1"/>
    <col min="6" max="6" width="17.66015625" style="0" customWidth="1"/>
    <col min="7" max="7" width="21.33203125" style="0" customWidth="1"/>
  </cols>
  <sheetData>
    <row r="1" ht="15" customHeight="1">
      <c r="A1" s="84" t="s">
        <v>21</v>
      </c>
    </row>
    <row r="2" spans="1:7" ht="15" customHeight="1">
      <c r="A2" s="108" t="s">
        <v>22</v>
      </c>
      <c r="B2" s="108"/>
      <c r="C2" s="108"/>
      <c r="D2" s="108"/>
      <c r="E2" s="108"/>
      <c r="F2" s="108"/>
      <c r="G2" s="108"/>
    </row>
    <row r="3" ht="15" customHeight="1">
      <c r="G3" s="106" t="s">
        <v>43</v>
      </c>
    </row>
    <row r="4" spans="1:7" ht="12.75" customHeight="1">
      <c r="A4" s="112" t="s">
        <v>183</v>
      </c>
      <c r="B4" s="112" t="s">
        <v>184</v>
      </c>
      <c r="C4" s="112" t="s">
        <v>124</v>
      </c>
      <c r="D4" s="112" t="s">
        <v>179</v>
      </c>
      <c r="E4" s="112" t="s">
        <v>180</v>
      </c>
      <c r="F4" s="112" t="s">
        <v>165</v>
      </c>
      <c r="G4" s="112" t="s">
        <v>181</v>
      </c>
    </row>
    <row r="5" spans="1:7" ht="12.75" customHeight="1">
      <c r="A5" s="114" t="s">
        <v>182</v>
      </c>
      <c r="B5" s="114" t="s">
        <v>182</v>
      </c>
      <c r="C5" s="114">
        <v>1</v>
      </c>
      <c r="D5" s="114">
        <v>2</v>
      </c>
      <c r="E5" s="114">
        <v>3</v>
      </c>
      <c r="F5" s="114">
        <v>4</v>
      </c>
      <c r="G5" s="114" t="s">
        <v>182</v>
      </c>
    </row>
    <row r="6" spans="1:7" ht="12.75" customHeight="1">
      <c r="A6" s="126"/>
      <c r="B6" s="126" t="s">
        <v>124</v>
      </c>
      <c r="C6" s="161">
        <f>D6+E6+F6</f>
        <v>1973.7538260000001</v>
      </c>
      <c r="D6" s="161">
        <f>D7+D18+D37+D35</f>
        <v>780.897867</v>
      </c>
      <c r="E6" s="161">
        <f>E7+E18+E37+E35</f>
        <v>377.829317</v>
      </c>
      <c r="F6" s="161">
        <f>F7+F18+F37+F35</f>
        <v>815.0266419999999</v>
      </c>
      <c r="G6" s="129"/>
    </row>
    <row r="7" spans="1:7" ht="12.75" customHeight="1">
      <c r="A7" s="162" t="s">
        <v>185</v>
      </c>
      <c r="B7" s="171" t="s">
        <v>186</v>
      </c>
      <c r="C7" s="161">
        <f aca="true" t="shared" si="0" ref="C7:C39">D7+E7+F7</f>
        <v>783.859867</v>
      </c>
      <c r="D7" s="170">
        <f>SUM(D8:D17)</f>
        <v>780.897867</v>
      </c>
      <c r="E7" s="170">
        <f>SUM(E8:E17)</f>
        <v>0</v>
      </c>
      <c r="F7" s="170">
        <f>SUM(F8:F17)</f>
        <v>2.962</v>
      </c>
      <c r="G7" s="118"/>
    </row>
    <row r="8" spans="1:7" ht="12.75" customHeight="1">
      <c r="A8" s="162" t="s">
        <v>187</v>
      </c>
      <c r="B8" s="171" t="s">
        <v>188</v>
      </c>
      <c r="C8" s="161">
        <f t="shared" si="0"/>
        <v>258.1</v>
      </c>
      <c r="D8" s="170">
        <v>258.1</v>
      </c>
      <c r="E8" s="170"/>
      <c r="F8" s="170"/>
      <c r="G8" s="118"/>
    </row>
    <row r="9" spans="1:7" ht="12.75" customHeight="1">
      <c r="A9" s="162" t="s">
        <v>189</v>
      </c>
      <c r="B9" s="171" t="s">
        <v>190</v>
      </c>
      <c r="C9" s="161">
        <f t="shared" si="0"/>
        <v>107.501</v>
      </c>
      <c r="D9" s="170">
        <v>107.501</v>
      </c>
      <c r="E9" s="170"/>
      <c r="F9" s="170"/>
      <c r="G9" s="118"/>
    </row>
    <row r="10" spans="1:7" ht="12.75" customHeight="1">
      <c r="A10" s="162" t="s">
        <v>191</v>
      </c>
      <c r="B10" s="171" t="s">
        <v>192</v>
      </c>
      <c r="C10" s="161">
        <f t="shared" si="0"/>
        <v>20.238</v>
      </c>
      <c r="D10" s="170">
        <v>20.238</v>
      </c>
      <c r="E10" s="170"/>
      <c r="F10" s="170"/>
      <c r="G10" s="118"/>
    </row>
    <row r="11" spans="1:7" ht="12.75" customHeight="1">
      <c r="A11" s="162" t="s">
        <v>193</v>
      </c>
      <c r="B11" s="171" t="s">
        <v>194</v>
      </c>
      <c r="C11" s="161">
        <f t="shared" si="0"/>
        <v>17.318867</v>
      </c>
      <c r="D11" s="170">
        <v>17.318867</v>
      </c>
      <c r="E11" s="170"/>
      <c r="F11" s="170"/>
      <c r="G11" s="118"/>
    </row>
    <row r="12" spans="1:7" ht="12.75" customHeight="1">
      <c r="A12" s="164">
        <v>30107</v>
      </c>
      <c r="B12" s="171" t="s">
        <v>195</v>
      </c>
      <c r="C12" s="161">
        <f t="shared" si="0"/>
        <v>212.07</v>
      </c>
      <c r="D12" s="170">
        <v>212.07</v>
      </c>
      <c r="E12" s="170"/>
      <c r="F12" s="170"/>
      <c r="G12" s="118"/>
    </row>
    <row r="13" spans="1:7" ht="12.75" customHeight="1">
      <c r="A13" s="162" t="s">
        <v>196</v>
      </c>
      <c r="B13" s="171" t="s">
        <v>197</v>
      </c>
      <c r="C13" s="161">
        <f t="shared" si="0"/>
        <v>41.23</v>
      </c>
      <c r="D13" s="170">
        <v>41.23</v>
      </c>
      <c r="E13" s="170"/>
      <c r="F13" s="170"/>
      <c r="G13" s="119"/>
    </row>
    <row r="14" spans="1:7" ht="12.75" customHeight="1">
      <c r="A14" s="162" t="s">
        <v>198</v>
      </c>
      <c r="B14" s="171" t="s">
        <v>199</v>
      </c>
      <c r="C14" s="161">
        <f t="shared" si="0"/>
        <v>18.75</v>
      </c>
      <c r="D14" s="170">
        <v>18.75</v>
      </c>
      <c r="E14" s="170"/>
      <c r="F14" s="170"/>
      <c r="G14" s="119"/>
    </row>
    <row r="15" spans="1:7" ht="12.75" customHeight="1">
      <c r="A15" s="162" t="s">
        <v>200</v>
      </c>
      <c r="B15" s="171" t="s">
        <v>201</v>
      </c>
      <c r="C15" s="161">
        <f t="shared" si="0"/>
        <v>29.39</v>
      </c>
      <c r="D15" s="170">
        <v>29.39</v>
      </c>
      <c r="E15" s="170"/>
      <c r="F15" s="170"/>
      <c r="G15" s="119"/>
    </row>
    <row r="16" spans="1:7" ht="12.75" customHeight="1">
      <c r="A16" s="162" t="s">
        <v>202</v>
      </c>
      <c r="B16" s="171" t="s">
        <v>203</v>
      </c>
      <c r="C16" s="161">
        <f t="shared" si="0"/>
        <v>76.3</v>
      </c>
      <c r="D16" s="170">
        <v>76.3</v>
      </c>
      <c r="E16" s="170"/>
      <c r="F16" s="170"/>
      <c r="G16" s="119"/>
    </row>
    <row r="17" spans="1:7" ht="12.75" customHeight="1">
      <c r="A17" s="162" t="s">
        <v>204</v>
      </c>
      <c r="B17" s="171" t="s">
        <v>205</v>
      </c>
      <c r="C17" s="161">
        <f t="shared" si="0"/>
        <v>2.962</v>
      </c>
      <c r="D17" s="170"/>
      <c r="E17" s="170"/>
      <c r="F17" s="170">
        <v>2.962</v>
      </c>
      <c r="G17" s="119"/>
    </row>
    <row r="18" spans="1:7" ht="12.75" customHeight="1">
      <c r="A18" s="162" t="s">
        <v>206</v>
      </c>
      <c r="B18" s="171" t="s">
        <v>207</v>
      </c>
      <c r="C18" s="161">
        <f t="shared" si="0"/>
        <v>1019.8749129999999</v>
      </c>
      <c r="D18" s="170"/>
      <c r="E18" s="170">
        <f>SUM(E19:E34)</f>
        <v>377.829317</v>
      </c>
      <c r="F18" s="170">
        <f>SUM(F19:F34)</f>
        <v>642.0455959999999</v>
      </c>
      <c r="G18" s="119"/>
    </row>
    <row r="19" spans="1:7" ht="12.75" customHeight="1">
      <c r="A19" s="162" t="s">
        <v>208</v>
      </c>
      <c r="B19" s="171" t="s">
        <v>209</v>
      </c>
      <c r="C19" s="161">
        <f t="shared" si="0"/>
        <v>38.8365</v>
      </c>
      <c r="D19" s="170"/>
      <c r="E19" s="170">
        <v>24.677</v>
      </c>
      <c r="F19" s="170">
        <v>14.1595</v>
      </c>
      <c r="G19" s="119"/>
    </row>
    <row r="20" spans="1:7" ht="12.75" customHeight="1">
      <c r="A20" s="162" t="s">
        <v>210</v>
      </c>
      <c r="B20" s="171" t="s">
        <v>211</v>
      </c>
      <c r="C20" s="161">
        <f t="shared" si="0"/>
        <v>35.95</v>
      </c>
      <c r="D20" s="170"/>
      <c r="E20" s="170">
        <v>20.95</v>
      </c>
      <c r="F20" s="170">
        <v>15</v>
      </c>
      <c r="G20" s="119"/>
    </row>
    <row r="21" spans="1:7" ht="12.75" customHeight="1">
      <c r="A21" s="162" t="s">
        <v>212</v>
      </c>
      <c r="B21" s="171" t="s">
        <v>213</v>
      </c>
      <c r="C21" s="161">
        <f t="shared" si="0"/>
        <v>4.5</v>
      </c>
      <c r="D21" s="170"/>
      <c r="E21" s="170">
        <v>4.5</v>
      </c>
      <c r="F21" s="170"/>
      <c r="G21" s="119"/>
    </row>
    <row r="22" spans="1:7" ht="12.75" customHeight="1">
      <c r="A22" s="162" t="s">
        <v>214</v>
      </c>
      <c r="B22" s="171" t="s">
        <v>215</v>
      </c>
      <c r="C22" s="161">
        <f t="shared" si="0"/>
        <v>21.799999999999997</v>
      </c>
      <c r="D22" s="170"/>
      <c r="E22" s="170">
        <v>20.9</v>
      </c>
      <c r="F22" s="170">
        <v>0.9</v>
      </c>
      <c r="G22" s="119"/>
    </row>
    <row r="23" spans="1:7" ht="12.75" customHeight="1">
      <c r="A23" s="162" t="s">
        <v>216</v>
      </c>
      <c r="B23" s="171" t="s">
        <v>217</v>
      </c>
      <c r="C23" s="161">
        <f t="shared" si="0"/>
        <v>13.85</v>
      </c>
      <c r="D23" s="170"/>
      <c r="E23" s="170">
        <v>12.85</v>
      </c>
      <c r="F23" s="170">
        <v>1</v>
      </c>
      <c r="G23" s="119"/>
    </row>
    <row r="24" spans="1:7" ht="12.75" customHeight="1">
      <c r="A24" s="162" t="s">
        <v>218</v>
      </c>
      <c r="B24" s="171" t="s">
        <v>219</v>
      </c>
      <c r="C24" s="161">
        <f t="shared" si="0"/>
        <v>26.5</v>
      </c>
      <c r="D24" s="170"/>
      <c r="E24" s="170">
        <v>7</v>
      </c>
      <c r="F24" s="170">
        <v>19.5</v>
      </c>
      <c r="G24" s="119"/>
    </row>
    <row r="25" spans="1:7" ht="12.75" customHeight="1">
      <c r="A25" s="162">
        <v>30209</v>
      </c>
      <c r="B25" s="171" t="s">
        <v>220</v>
      </c>
      <c r="C25" s="161">
        <f t="shared" si="0"/>
        <v>55.35</v>
      </c>
      <c r="D25" s="170"/>
      <c r="E25" s="170">
        <v>42.95</v>
      </c>
      <c r="F25" s="170">
        <v>12.4</v>
      </c>
      <c r="G25" s="119"/>
    </row>
    <row r="26" spans="1:7" ht="12.75" customHeight="1">
      <c r="A26" s="162" t="s">
        <v>221</v>
      </c>
      <c r="B26" s="171" t="s">
        <v>222</v>
      </c>
      <c r="C26" s="161">
        <f t="shared" si="0"/>
        <v>22.52</v>
      </c>
      <c r="D26" s="170"/>
      <c r="E26" s="170">
        <v>20.52</v>
      </c>
      <c r="F26" s="170">
        <v>2</v>
      </c>
      <c r="G26" s="119"/>
    </row>
    <row r="27" spans="1:7" ht="12.75" customHeight="1">
      <c r="A27" s="162" t="s">
        <v>223</v>
      </c>
      <c r="B27" s="171" t="s">
        <v>224</v>
      </c>
      <c r="C27" s="161">
        <f t="shared" si="0"/>
        <v>181.581629</v>
      </c>
      <c r="D27" s="170"/>
      <c r="E27" s="170">
        <v>56.408317</v>
      </c>
      <c r="F27" s="170">
        <v>125.173312</v>
      </c>
      <c r="G27" s="119"/>
    </row>
    <row r="28" spans="1:7" ht="12.75" customHeight="1">
      <c r="A28" s="162" t="s">
        <v>225</v>
      </c>
      <c r="B28" s="171" t="s">
        <v>226</v>
      </c>
      <c r="C28" s="161">
        <f t="shared" si="0"/>
        <v>49.6</v>
      </c>
      <c r="D28" s="170"/>
      <c r="E28" s="170">
        <v>0</v>
      </c>
      <c r="F28" s="170">
        <v>49.6</v>
      </c>
      <c r="G28" s="119"/>
    </row>
    <row r="29" spans="1:7" ht="12.75" customHeight="1">
      <c r="A29" s="162" t="s">
        <v>227</v>
      </c>
      <c r="B29" s="171" t="s">
        <v>228</v>
      </c>
      <c r="C29" s="161">
        <f t="shared" si="0"/>
        <v>26.8</v>
      </c>
      <c r="D29" s="170"/>
      <c r="E29" s="170">
        <v>24</v>
      </c>
      <c r="F29" s="170">
        <v>2.8</v>
      </c>
      <c r="G29" s="119"/>
    </row>
    <row r="30" spans="1:7" ht="12.75" customHeight="1">
      <c r="A30" s="165" t="s">
        <v>229</v>
      </c>
      <c r="B30" s="171" t="s">
        <v>230</v>
      </c>
      <c r="C30" s="161">
        <f t="shared" si="0"/>
        <v>5.5</v>
      </c>
      <c r="D30" s="170"/>
      <c r="E30" s="170">
        <v>3.6</v>
      </c>
      <c r="F30" s="170">
        <v>1.9</v>
      </c>
      <c r="G30" s="119"/>
    </row>
    <row r="31" spans="1:7" ht="12.75" customHeight="1">
      <c r="A31" s="165" t="s">
        <v>231</v>
      </c>
      <c r="B31" s="171" t="s">
        <v>232</v>
      </c>
      <c r="C31" s="161">
        <f t="shared" si="0"/>
        <v>6.13</v>
      </c>
      <c r="D31" s="170"/>
      <c r="E31" s="170">
        <v>6.13</v>
      </c>
      <c r="F31" s="170"/>
      <c r="G31" s="119"/>
    </row>
    <row r="32" spans="1:7" ht="12.75" customHeight="1">
      <c r="A32" s="162">
        <v>30226</v>
      </c>
      <c r="B32" s="171" t="s">
        <v>233</v>
      </c>
      <c r="C32" s="161">
        <f t="shared" si="0"/>
        <v>483.012784</v>
      </c>
      <c r="D32" s="170"/>
      <c r="E32" s="170">
        <v>95.4</v>
      </c>
      <c r="F32" s="170">
        <v>387.612784</v>
      </c>
      <c r="G32" s="119"/>
    </row>
    <row r="33" spans="1:7" ht="12.75" customHeight="1">
      <c r="A33" s="166" t="s">
        <v>234</v>
      </c>
      <c r="B33" s="171" t="s">
        <v>235</v>
      </c>
      <c r="C33" s="161">
        <f t="shared" si="0"/>
        <v>22.394</v>
      </c>
      <c r="D33" s="170"/>
      <c r="E33" s="170">
        <v>22.394</v>
      </c>
      <c r="F33" s="170"/>
      <c r="G33" s="119"/>
    </row>
    <row r="34" spans="1:7" ht="12.75" customHeight="1">
      <c r="A34" s="166" t="s">
        <v>236</v>
      </c>
      <c r="B34" s="171" t="s">
        <v>237</v>
      </c>
      <c r="C34" s="161">
        <f t="shared" si="0"/>
        <v>25.55</v>
      </c>
      <c r="D34" s="170"/>
      <c r="E34" s="170">
        <v>15.55</v>
      </c>
      <c r="F34" s="170">
        <v>10</v>
      </c>
      <c r="G34" s="119"/>
    </row>
    <row r="35" spans="1:7" ht="12.75" customHeight="1">
      <c r="A35" s="166" t="s">
        <v>238</v>
      </c>
      <c r="B35" s="171" t="s">
        <v>239</v>
      </c>
      <c r="C35" s="161">
        <f t="shared" si="0"/>
        <v>67.774</v>
      </c>
      <c r="D35" s="170"/>
      <c r="E35" s="170"/>
      <c r="F35" s="170">
        <v>67.774</v>
      </c>
      <c r="G35" s="119"/>
    </row>
    <row r="36" spans="1:7" ht="12.75" customHeight="1">
      <c r="A36" s="164">
        <v>30305</v>
      </c>
      <c r="B36" s="171" t="s">
        <v>240</v>
      </c>
      <c r="C36" s="161">
        <f t="shared" si="0"/>
        <v>67.774</v>
      </c>
      <c r="D36" s="170"/>
      <c r="E36" s="170"/>
      <c r="F36" s="170">
        <v>67.774</v>
      </c>
      <c r="G36" s="119"/>
    </row>
    <row r="37" spans="1:7" ht="12.75" customHeight="1">
      <c r="A37" s="164">
        <v>309</v>
      </c>
      <c r="B37" s="172" t="s">
        <v>241</v>
      </c>
      <c r="C37" s="161">
        <f t="shared" si="0"/>
        <v>102.245046</v>
      </c>
      <c r="D37" s="119"/>
      <c r="E37" s="119"/>
      <c r="F37" s="170">
        <f>SUM(F38:F39)</f>
        <v>102.245046</v>
      </c>
      <c r="G37" s="119"/>
    </row>
    <row r="38" spans="1:7" ht="12.75" customHeight="1">
      <c r="A38" s="164">
        <v>30902</v>
      </c>
      <c r="B38" s="172" t="s">
        <v>242</v>
      </c>
      <c r="C38" s="161">
        <f t="shared" si="0"/>
        <v>81.054946</v>
      </c>
      <c r="D38" s="119"/>
      <c r="E38" s="119"/>
      <c r="F38" s="170">
        <v>81.054946</v>
      </c>
      <c r="G38" s="119"/>
    </row>
    <row r="39" spans="1:7" ht="12.75" customHeight="1">
      <c r="A39" s="164">
        <v>30903</v>
      </c>
      <c r="B39" s="172" t="s">
        <v>243</v>
      </c>
      <c r="C39" s="161">
        <f t="shared" si="0"/>
        <v>21.1901</v>
      </c>
      <c r="D39" s="119"/>
      <c r="E39" s="119"/>
      <c r="F39" s="170">
        <v>21.1901</v>
      </c>
      <c r="G39" s="119"/>
    </row>
  </sheetData>
  <sheetProtection/>
  <printOptions horizontalCentered="1"/>
  <pageMargins left="0.59" right="0.59" top="0.79" bottom="0.79"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7"/>
  <sheetViews>
    <sheetView showGridLines="0" showZeros="0" workbookViewId="0" topLeftCell="A1">
      <selection activeCell="A1" sqref="A1"/>
    </sheetView>
  </sheetViews>
  <sheetFormatPr defaultColWidth="9.16015625" defaultRowHeight="12.75" customHeight="1"/>
  <cols>
    <col min="1" max="1" width="11.5" style="0" customWidth="1"/>
    <col min="2" max="2" width="40.83203125" style="0" customWidth="1"/>
    <col min="3" max="6" width="21.33203125" style="0" customWidth="1"/>
    <col min="7" max="245" width="9.16015625" style="0" customWidth="1"/>
  </cols>
  <sheetData>
    <row r="1" ht="30" customHeight="1">
      <c r="A1" s="84" t="s">
        <v>23</v>
      </c>
    </row>
    <row r="2" spans="1:6" ht="28.5" customHeight="1">
      <c r="A2" s="108" t="s">
        <v>24</v>
      </c>
      <c r="B2" s="108"/>
      <c r="C2" s="108"/>
      <c r="D2" s="108"/>
      <c r="E2" s="108"/>
      <c r="F2" s="108"/>
    </row>
    <row r="3" ht="22.5" customHeight="1">
      <c r="F3" s="106" t="s">
        <v>43</v>
      </c>
    </row>
    <row r="4" spans="1:6" ht="22.5" customHeight="1">
      <c r="A4" s="112" t="s">
        <v>177</v>
      </c>
      <c r="B4" s="112" t="s">
        <v>178</v>
      </c>
      <c r="C4" s="112" t="s">
        <v>124</v>
      </c>
      <c r="D4" s="112" t="s">
        <v>179</v>
      </c>
      <c r="E4" s="112" t="s">
        <v>180</v>
      </c>
      <c r="F4" s="112" t="s">
        <v>181</v>
      </c>
    </row>
    <row r="5" spans="1:6" ht="15.75" customHeight="1">
      <c r="A5" s="114" t="s">
        <v>182</v>
      </c>
      <c r="B5" s="114" t="s">
        <v>182</v>
      </c>
      <c r="C5" s="114">
        <v>1</v>
      </c>
      <c r="D5" s="126">
        <v>2</v>
      </c>
      <c r="E5" s="126">
        <v>3</v>
      </c>
      <c r="F5" s="114" t="s">
        <v>182</v>
      </c>
    </row>
    <row r="6" spans="1:6" ht="15.75" customHeight="1">
      <c r="A6" s="167"/>
      <c r="B6" s="118" t="s">
        <v>124</v>
      </c>
      <c r="C6" s="161">
        <f>D6+E6</f>
        <v>1158.727184</v>
      </c>
      <c r="D6" s="161">
        <f>D7</f>
        <v>780.897867</v>
      </c>
      <c r="E6" s="161">
        <f>E7</f>
        <v>377.829317</v>
      </c>
      <c r="F6" s="118"/>
    </row>
    <row r="7" spans="1:6" ht="15.75" customHeight="1">
      <c r="A7" s="168" t="s">
        <v>142</v>
      </c>
      <c r="B7" s="169" t="s">
        <v>143</v>
      </c>
      <c r="C7" s="161">
        <f aca="true" t="shared" si="0" ref="C7:C20">D7+E7</f>
        <v>1158.727184</v>
      </c>
      <c r="D7" s="170">
        <f>D8+D14+D16</f>
        <v>780.897867</v>
      </c>
      <c r="E7" s="170">
        <f>E8+E14+E16</f>
        <v>377.829317</v>
      </c>
      <c r="F7" s="118"/>
    </row>
    <row r="8" spans="1:6" ht="15.75" customHeight="1">
      <c r="A8" s="168" t="s">
        <v>144</v>
      </c>
      <c r="B8" s="169" t="s">
        <v>145</v>
      </c>
      <c r="C8" s="161">
        <f t="shared" si="0"/>
        <v>1152.727184</v>
      </c>
      <c r="D8" s="170">
        <f>SUM(D9:D13)</f>
        <v>780.897867</v>
      </c>
      <c r="E8" s="170">
        <f>SUM(E9:E13)</f>
        <v>371.829317</v>
      </c>
      <c r="F8" s="118"/>
    </row>
    <row r="9" spans="1:6" ht="15.75" customHeight="1">
      <c r="A9" s="168" t="s">
        <v>146</v>
      </c>
      <c r="B9" s="169" t="s">
        <v>147</v>
      </c>
      <c r="C9" s="161">
        <f t="shared" si="0"/>
        <v>279.98966</v>
      </c>
      <c r="D9" s="170">
        <v>205.889843</v>
      </c>
      <c r="E9" s="170">
        <v>74.099817</v>
      </c>
      <c r="F9" s="118"/>
    </row>
    <row r="10" spans="1:6" ht="15.75" customHeight="1">
      <c r="A10" s="168" t="s">
        <v>148</v>
      </c>
      <c r="B10" s="169" t="s">
        <v>149</v>
      </c>
      <c r="C10" s="161">
        <f t="shared" si="0"/>
        <v>419.482</v>
      </c>
      <c r="D10" s="170">
        <v>268.2325</v>
      </c>
      <c r="E10" s="170">
        <v>151.2495</v>
      </c>
      <c r="F10" s="118"/>
    </row>
    <row r="11" spans="1:6" ht="15.75" customHeight="1">
      <c r="A11" s="168" t="s">
        <v>150</v>
      </c>
      <c r="B11" s="169" t="s">
        <v>151</v>
      </c>
      <c r="C11" s="161">
        <f t="shared" si="0"/>
        <v>0</v>
      </c>
      <c r="D11" s="118"/>
      <c r="E11" s="118"/>
      <c r="F11" s="119"/>
    </row>
    <row r="12" spans="1:6" ht="15.75" customHeight="1">
      <c r="A12" s="168" t="s">
        <v>152</v>
      </c>
      <c r="B12" s="169" t="s">
        <v>153</v>
      </c>
      <c r="C12" s="161">
        <f t="shared" si="0"/>
        <v>446.25552400000004</v>
      </c>
      <c r="D12" s="170">
        <v>306.775524</v>
      </c>
      <c r="E12" s="170">
        <v>139.48</v>
      </c>
      <c r="F12" s="119"/>
    </row>
    <row r="13" spans="1:6" ht="15.75" customHeight="1">
      <c r="A13" s="168" t="s">
        <v>154</v>
      </c>
      <c r="B13" s="169" t="s">
        <v>155</v>
      </c>
      <c r="C13" s="161">
        <f t="shared" si="0"/>
        <v>7</v>
      </c>
      <c r="D13" s="119"/>
      <c r="E13" s="119">
        <v>7</v>
      </c>
      <c r="F13" s="119"/>
    </row>
    <row r="14" spans="1:6" ht="15.75" customHeight="1">
      <c r="A14" s="168" t="s">
        <v>156</v>
      </c>
      <c r="B14" s="169" t="s">
        <v>157</v>
      </c>
      <c r="C14" s="161">
        <f t="shared" si="0"/>
        <v>0</v>
      </c>
      <c r="D14" s="119"/>
      <c r="E14" s="119"/>
      <c r="F14" s="119"/>
    </row>
    <row r="15" spans="1:6" ht="15.75" customHeight="1">
      <c r="A15" s="168" t="s">
        <v>158</v>
      </c>
      <c r="B15" s="169" t="s">
        <v>159</v>
      </c>
      <c r="C15" s="161">
        <f t="shared" si="0"/>
        <v>0</v>
      </c>
      <c r="D15" s="119"/>
      <c r="E15" s="119"/>
      <c r="F15" s="119"/>
    </row>
    <row r="16" spans="1:6" ht="15.75" customHeight="1">
      <c r="A16" s="168" t="s">
        <v>160</v>
      </c>
      <c r="B16" s="169" t="s">
        <v>161</v>
      </c>
      <c r="C16" s="161">
        <f t="shared" si="0"/>
        <v>6</v>
      </c>
      <c r="D16" s="119"/>
      <c r="E16" s="119">
        <v>6</v>
      </c>
      <c r="F16" s="119"/>
    </row>
    <row r="17" spans="1:6" ht="15.75" customHeight="1">
      <c r="A17" s="168" t="s">
        <v>162</v>
      </c>
      <c r="B17" s="169" t="s">
        <v>163</v>
      </c>
      <c r="C17" s="161">
        <f t="shared" si="0"/>
        <v>6</v>
      </c>
      <c r="D17" s="119"/>
      <c r="E17" s="119">
        <v>6</v>
      </c>
      <c r="F17" s="119"/>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fang</cp:lastModifiedBy>
  <dcterms:created xsi:type="dcterms:W3CDTF">2018-01-09T01:56:11Z</dcterms:created>
  <dcterms:modified xsi:type="dcterms:W3CDTF">2019-10-23T03:19:44Z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ubyTemplate">
    <vt:lpwstr>14</vt:lpwstr>
  </property>
</Properties>
</file>