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20" activeTab="21"/>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小型水利项目经费" sheetId="16" r:id="rId16"/>
    <sheet name="表14（2）-专项业务经费一2018年防汛应急水毁项目" sheetId="17" r:id="rId17"/>
    <sheet name="表14（3）-专项业务经费一榆阳区红石峡三期供水工程" sheetId="18" r:id="rId18"/>
    <sheet name="表14（4）-专项业务经费一7个灌溉管理单位渠道维修维护" sheetId="19" r:id="rId19"/>
    <sheet name="表14（5）-专项业务经费一承担供水任务水路供水抢险项目" sheetId="20" r:id="rId20"/>
    <sheet name="表14（6）-专项业务经费一榆林市榆阳区2018年农田基建工程" sheetId="21" r:id="rId21"/>
    <sheet name="表15-整体支出绩效目标表" sheetId="22" r:id="rId22"/>
    <sheet name="Sheet4" sheetId="23" r:id="rId23"/>
  </sheets>
  <definedNames>
    <definedName name="_xlnm.Print_Area" localSheetId="5">'表4-部门决算财政拨款收支总表'!$A$1:$H$41</definedName>
    <definedName name="_xlnm.Print_Area" localSheetId="2">'表1-部门决算收支总表'!$A$1:$F$45</definedName>
    <definedName name="_xlnm.Print_Area" localSheetId="13">'表12-部门决算一般公共预算拨款“三公”经费及会议培训费表'!$A$1:$AL$9</definedName>
    <definedName name="_xlnm.Print_Area" localSheetId="12">'表11-部门决算政府采购（资产配置、购买服务）支出表'!$A$1:$N$14</definedName>
    <definedName name="_xlnm.Print_Area" localSheetId="0">'封面'!$A$1:$A$12</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'表6-部门决算一般公共预算支出明细表（按经济分类科目分）'!$1:$5</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'表9-部门决算政府性基金收支表'!$2:$5</definedName>
    <definedName name="_xlnm.Print_Titles" localSheetId="11">'表10-部门决算项目经费支出表'!$1:$5</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s>
  <calcPr fullCalcOnLoad="1"/>
</workbook>
</file>

<file path=xl/sharedStrings.xml><?xml version="1.0" encoding="utf-8"?>
<sst xmlns="http://schemas.openxmlformats.org/spreadsheetml/2006/main" count="1645" uniqueCount="592">
  <si>
    <t>附件2</t>
  </si>
  <si>
    <t>2018年部门决算公开报表</t>
  </si>
  <si>
    <t xml:space="preserve">                            部门名称：榆林市榆阳区水利局</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</si>
  <si>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</si>
  <si>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</si>
  <si>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</si>
  <si>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</si>
  <si>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</si>
  <si>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</si>
  <si>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</si>
  <si>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</si>
  <si>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</si>
  <si>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否</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</si>
  <si>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</si>
  <si>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</si>
  <si>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</si>
  <si>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</si>
  <si>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</si>
  <si>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</si>
  <si>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</si>
  <si>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</si>
  <si>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</si>
  <si>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</si>
  <si>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</si>
  <si>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</si>
  <si>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</si>
  <si>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</si>
  <si>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</si>
  <si>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</si>
  <si>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表10</t>
  </si>
  <si>
    <t>2018年部门决算项目经费支出表</t>
  </si>
  <si>
    <t>表11</t>
  </si>
  <si>
    <t>2018年部门综合预算政府采购（资产配置、购买服务）决算表</t>
  </si>
  <si>
    <t>是</t>
  </si>
  <si>
    <t>无政府采购</t>
  </si>
  <si>
    <t>表12</t>
  </si>
  <si>
    <t>2018年部门决算一般公共预算拨款“三公”经费及会议费、培训费支出表</t>
  </si>
  <si>
    <t>表13</t>
  </si>
  <si>
    <t>2018年度部门决算单位构成表</t>
  </si>
  <si>
    <t>表14</t>
  </si>
  <si>
    <t>2018年部门决算专项业务经费一级项目绩效表</t>
  </si>
  <si>
    <t>表15</t>
  </si>
  <si>
    <t>2018年部门决算整体支出绩效目标表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</si>
  <si>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</si>
  <si>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</si>
  <si>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</si>
  <si>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</si>
  <si>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</si>
  <si>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</si>
  <si>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</si>
  <si>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</si>
  <si>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</si>
  <si>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</si>
  <si>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</si>
  <si>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</si>
  <si>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</si>
  <si>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</si>
  <si>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</si>
  <si>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</si>
  <si>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</si>
  <si>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</si>
  <si>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</si>
  <si>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</si>
  <si>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</si>
  <si>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</si>
  <si>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</si>
  <si>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</si>
  <si>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</si>
  <si>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</si>
  <si>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</si>
  <si>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</si>
  <si>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</si>
  <si>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</si>
  <si>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</si>
  <si>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</si>
  <si>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</si>
  <si>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</si>
  <si>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</si>
  <si>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</si>
  <si>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</si>
  <si>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</si>
  <si>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</si>
  <si>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</si>
  <si>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</si>
  <si>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</si>
  <si>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</si>
  <si>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</si>
  <si>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</si>
  <si>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</si>
  <si>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</si>
  <si>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</si>
  <si>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</si>
  <si>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</si>
  <si>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</si>
  <si>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</si>
  <si>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</si>
  <si>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</si>
  <si>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</si>
  <si>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</si>
  <si>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</si>
  <si>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</si>
  <si>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</si>
  <si>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</si>
  <si>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</si>
  <si>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</si>
  <si>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</si>
  <si>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</si>
  <si>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</si>
  <si>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</si>
  <si>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</si>
  <si>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</si>
  <si>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</si>
  <si>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</si>
  <si>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</si>
  <si>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</si>
  <si>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</si>
  <si>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</si>
  <si>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</si>
  <si>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</si>
  <si>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</si>
  <si>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</si>
  <si>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</si>
  <si>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</si>
  <si>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</si>
  <si>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</si>
  <si>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</si>
  <si>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</si>
  <si>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</si>
  <si>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</si>
  <si>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</si>
  <si>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</si>
  <si>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</si>
  <si>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</si>
  <si>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</si>
  <si>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</si>
  <si>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水利系统</t>
  </si>
  <si>
    <t>201</t>
  </si>
  <si>
    <t>一般公共服务支出</t>
  </si>
  <si>
    <t>20103</t>
  </si>
  <si>
    <t>政府办公厅（室）及相关机构事务</t>
  </si>
  <si>
    <t>2010399</t>
  </si>
  <si>
    <t xml:space="preserve">  其他政府办公厅（室）及相关机构事务支出</t>
  </si>
  <si>
    <t>208</t>
  </si>
  <si>
    <t>社会保障和就业支出</t>
  </si>
  <si>
    <t>20822</t>
  </si>
  <si>
    <t>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</si>
  <si>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</si>
  <si>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</si>
  <si>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</si>
  <si>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</si>
  <si>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</si>
  <si>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</si>
  <si>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</si>
  <si>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小型水库移民扶助基金及对应专项债务收入安排的支出</t>
  </si>
  <si>
    <t>2082399</t>
  </si>
  <si>
    <t xml:space="preserve">  其他小型水库移民扶助基金支出</t>
  </si>
  <si>
    <t>213</t>
  </si>
  <si>
    <t>农林水支出</t>
  </si>
  <si>
    <t>21301</t>
  </si>
  <si>
    <t>农业</t>
  </si>
  <si>
    <t>2130135</t>
  </si>
  <si>
    <t xml:space="preserve">  农业资源保护修复与利用</t>
  </si>
  <si>
    <t>2130148</t>
  </si>
  <si>
    <t xml:space="preserve">  成品油价格改革对渔业的补贴</t>
  </si>
  <si>
    <t>21303</t>
  </si>
  <si>
    <t>水利</t>
  </si>
  <si>
    <t>2130301</t>
  </si>
  <si>
    <t xml:space="preserve">  行政运行</t>
  </si>
  <si>
    <t>2130304</t>
  </si>
  <si>
    <t xml:space="preserve">  水利行业业务管理</t>
  </si>
  <si>
    <t>2130305</t>
  </si>
  <si>
    <t xml:space="preserve">  水利工程建设</t>
  </si>
  <si>
    <t>2130306</t>
  </si>
  <si>
    <t xml:space="preserve">  水利工程运行与维护</t>
  </si>
  <si>
    <t>2130310</t>
  </si>
  <si>
    <t xml:space="preserve">  水土保持</t>
  </si>
  <si>
    <t>2130311</t>
  </si>
  <si>
    <t xml:space="preserve">  水资源节约管理与保护</t>
  </si>
  <si>
    <t>2130314</t>
  </si>
  <si>
    <t xml:space="preserve">  防汛</t>
  </si>
  <si>
    <t>2130315</t>
  </si>
  <si>
    <t xml:space="preserve">  抗旱</t>
  </si>
  <si>
    <t>2130316</t>
  </si>
  <si>
    <t xml:space="preserve">  农田水利</t>
  </si>
  <si>
    <t>2130319</t>
  </si>
  <si>
    <t xml:space="preserve">  江河湖库水系综合整治</t>
  </si>
  <si>
    <t>2130321</t>
  </si>
  <si>
    <t xml:space="preserve">  大中型水库移民后期扶持专项支出</t>
  </si>
  <si>
    <t>2130322</t>
  </si>
  <si>
    <t xml:space="preserve">  水利安全监督</t>
  </si>
  <si>
    <t>2130334</t>
  </si>
  <si>
    <t xml:space="preserve">  水利建设移民支出</t>
  </si>
  <si>
    <t>2130335</t>
  </si>
  <si>
    <t xml:space="preserve">  农村人畜饮水</t>
  </si>
  <si>
    <t>2130399</t>
  </si>
  <si>
    <t xml:space="preserve">  其他水利支出</t>
  </si>
  <si>
    <t>21306</t>
  </si>
  <si>
    <t>农业综合开发</t>
  </si>
  <si>
    <t>2130602</t>
  </si>
  <si>
    <t xml:space="preserve">  土地治理</t>
  </si>
  <si>
    <t>基本支出</t>
  </si>
  <si>
    <t>项目支出</t>
  </si>
  <si>
    <t>上缴上级支出</t>
  </si>
  <si>
    <t>经营支出</t>
  </si>
  <si>
    <t>对附属单位补助支出</t>
  </si>
  <si>
    <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</si>
  <si>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</si>
  <si>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</si>
  <si>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</si>
  <si>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</si>
  <si>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</si>
  <si>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</si>
  <si>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</si>
  <si>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</si>
  <si>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</si>
  <si>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</si>
  <si>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</si>
  <si>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</si>
  <si>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</si>
  <si>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t>
  </si>
  <si>
    <t>经济科目编码</t>
  </si>
  <si>
    <t>经济科目名称</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</si>
  <si>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</si>
  <si>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</si>
  <si>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</si>
  <si>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</si>
  <si>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</si>
  <si>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</si>
  <si>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</si>
  <si>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</si>
  <si>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</si>
  <si>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</si>
  <si>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</si>
  <si>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</si>
  <si>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</si>
  <si>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机关事业单位基本养老保险缴费</t>
  </si>
  <si>
    <t>30109</t>
  </si>
  <si>
    <t xml:space="preserve">  职业年金缴费</t>
  </si>
  <si>
    <t>30110</t>
  </si>
  <si>
    <t xml:space="preserve">  城镇职工基本医疗保险缴费</t>
  </si>
  <si>
    <t>30112</t>
  </si>
  <si>
    <t xml:space="preserve">  其他社会保障缴费</t>
  </si>
  <si>
    <t>30113</t>
  </si>
  <si>
    <t xml:space="preserve">  住房公积金</t>
  </si>
  <si>
    <t>30114</t>
  </si>
  <si>
    <t xml:space="preserve">  医疗费</t>
  </si>
  <si>
    <t>30199</t>
  </si>
  <si>
    <t xml:space="preserve">  其他工资福利支出</t>
  </si>
  <si>
    <t>302</t>
  </si>
  <si>
    <t>商品和服务支出</t>
  </si>
  <si>
    <t>30201</t>
  </si>
  <si>
    <t xml:space="preserve">  办公费</t>
  </si>
  <si>
    <t>30202</t>
  </si>
  <si>
    <t xml:space="preserve">  印刷费</t>
  </si>
  <si>
    <t>30204</t>
  </si>
  <si>
    <t xml:space="preserve">  手续费</t>
  </si>
  <si>
    <t>30205</t>
  </si>
  <si>
    <t xml:space="preserve">  水费</t>
  </si>
  <si>
    <t>30206</t>
  </si>
  <si>
    <t xml:space="preserve">  电费</t>
  </si>
  <si>
    <t>30207</t>
  </si>
  <si>
    <t xml:space="preserve">  邮电费</t>
  </si>
  <si>
    <t>30211</t>
  </si>
  <si>
    <t xml:space="preserve">  差旅费</t>
  </si>
  <si>
    <t>30213</t>
  </si>
  <si>
    <t xml:space="preserve">  维修（护）费</t>
  </si>
  <si>
    <t>30217</t>
  </si>
  <si>
    <t xml:space="preserve">  公务接待费</t>
  </si>
  <si>
    <t>30228</t>
  </si>
  <si>
    <t xml:space="preserve">  工会经费</t>
  </si>
  <si>
    <t>30239</t>
  </si>
  <si>
    <t xml:space="preserve">  其他交通费用</t>
  </si>
  <si>
    <t>30299</t>
  </si>
  <si>
    <t xml:space="preserve">  其他商品和服务支出</t>
  </si>
  <si>
    <t>303</t>
  </si>
  <si>
    <t>对个人和家庭的补助</t>
  </si>
  <si>
    <t>30304</t>
  </si>
  <si>
    <t xml:space="preserve">  抚恤金</t>
  </si>
  <si>
    <t>30305</t>
  </si>
  <si>
    <t xml:space="preserve">  生活补助</t>
  </si>
  <si>
    <t>30307</t>
  </si>
  <si>
    <t>30399</t>
  </si>
  <si>
    <t xml:space="preserve">  其他对个人和家庭的补助支出</t>
  </si>
  <si>
    <t>310</t>
  </si>
  <si>
    <t>资本性支出</t>
  </si>
  <si>
    <t>房屋建筑物购建</t>
  </si>
  <si>
    <t>31002</t>
  </si>
  <si>
    <t xml:space="preserve">  办公设备购置</t>
  </si>
  <si>
    <t>31003</t>
  </si>
  <si>
    <t xml:space="preserve">  专用设备购置</t>
  </si>
  <si>
    <t>基础设施建设</t>
  </si>
  <si>
    <t>大型修缮</t>
  </si>
  <si>
    <t>物资储备</t>
  </si>
  <si>
    <t>31021</t>
  </si>
  <si>
    <t xml:space="preserve">  文物和陈列品购置</t>
  </si>
  <si>
    <t>31099</t>
  </si>
  <si>
    <t xml:space="preserve">  其他资本性支出</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</si>
  <si>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</si>
  <si>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</si>
  <si>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</si>
  <si>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</si>
  <si>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</si>
  <si>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</si>
  <si>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</si>
  <si>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</si>
  <si>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</si>
  <si>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</si>
  <si>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榆阳区水务局（本级）</t>
  </si>
  <si>
    <t>水利工程管理</t>
  </si>
  <si>
    <t>办公设备购置</t>
  </si>
  <si>
    <t>榆阳区商品粮副食品基地建设项目办公室</t>
  </si>
  <si>
    <t>办公设备购置及维修（护）费</t>
  </si>
  <si>
    <t>榆阳区国家水土保持重点建设工程领导小组办公室</t>
  </si>
  <si>
    <t>榆阳区佳芦河世行贷款项目办公室</t>
  </si>
  <si>
    <t>维修（护）费</t>
  </si>
  <si>
    <t>榆阳区农村供水管理办公室</t>
  </si>
  <si>
    <t>榆阳区水利治安办公室</t>
  </si>
  <si>
    <t>贫困村安全饮水工程项目、小壕兔应急供水工程项目，农村饮水安全</t>
  </si>
  <si>
    <t>水土保持、农田水利、江河湖库项目等</t>
  </si>
  <si>
    <t>榆阳区水利水保工作队</t>
  </si>
  <si>
    <t>办公设备购置及大型修缮</t>
  </si>
  <si>
    <t>榆阳区防汛抗旱指挥部办公室</t>
  </si>
  <si>
    <t>榆阳区水库移民管理办公室</t>
  </si>
  <si>
    <t>榆阳区水政水资源管理办公室</t>
  </si>
  <si>
    <t>榆阳区水土保持检查监督站</t>
  </si>
  <si>
    <t>榆阳区鱼种场</t>
  </si>
  <si>
    <t>榆阳区水产工作站</t>
  </si>
  <si>
    <t xml:space="preserve">办公设备购置及专用设备购置
</t>
  </si>
  <si>
    <t>榆阳区河口水库管理处</t>
  </si>
  <si>
    <t>榆阳区李家梁水库管理处</t>
  </si>
  <si>
    <t>榆阳区榆东渠管理处</t>
  </si>
  <si>
    <t>榆阳区石峁水库管理处</t>
  </si>
  <si>
    <t>榆阳区红石峡水库管理处</t>
  </si>
  <si>
    <t>电站改造项目</t>
  </si>
  <si>
    <t>专用设备购置</t>
  </si>
  <si>
    <t>榆阳区尤家峁水库管理处</t>
  </si>
  <si>
    <t>渠道清淤项目及水库修缮项目</t>
  </si>
  <si>
    <t>水库修缮</t>
  </si>
  <si>
    <t>榆阳区南郊抽水站</t>
  </si>
  <si>
    <t>榆阳区三岔湾渠管理处</t>
  </si>
  <si>
    <t>榆阳区榆高渠管理处</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</si>
  <si>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</si>
  <si>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</si>
  <si>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</si>
  <si>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</si>
  <si>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</si>
  <si>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</si>
  <si>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</si>
  <si>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</si>
  <si>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</si>
  <si>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</si>
  <si>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</si>
  <si>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</si>
  <si>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</si>
  <si>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2018年</t>
  </si>
  <si>
    <t>2017年</t>
  </si>
  <si>
    <t>2018年决算相较于2017年决算增减变化情况</t>
  </si>
  <si>
    <t>一般公共预算拨款安排的“三公”经费预算</t>
  </si>
  <si>
    <t>会议费</t>
  </si>
  <si>
    <t>培训费</t>
  </si>
  <si>
    <t>一般公共预算拨款安排的“三公”经费决算</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</si>
  <si>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</si>
  <si>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</si>
  <si>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</si>
  <si>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</si>
  <si>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</si>
  <si>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</si>
  <si>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</si>
  <si>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</si>
  <si>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</si>
  <si>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</si>
  <si>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</si>
  <si>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</si>
  <si>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</si>
  <si>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</si>
  <si>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2018年部门决算单位构成表</t>
  </si>
  <si>
    <t>部门</t>
  </si>
  <si>
    <t>附件1</t>
  </si>
  <si>
    <t>项目支出绩效自评表</t>
  </si>
  <si>
    <t>（2018年度）</t>
  </si>
  <si>
    <t>小型水利项目经费</t>
  </si>
  <si>
    <t>主管部门及代码</t>
  </si>
  <si>
    <t>榆林市榆阳区水利局  501001</t>
  </si>
  <si>
    <t>实施单位</t>
  </si>
  <si>
    <t>榆林市榆阳区水利局</t>
  </si>
  <si>
    <t>项目资金
（万元）</t>
  </si>
  <si>
    <t>年初预算数</t>
  </si>
  <si>
    <t>全面预算数</t>
  </si>
  <si>
    <t>全年执行数</t>
  </si>
  <si>
    <t>分值</t>
  </si>
  <si>
    <t>执行率</t>
  </si>
  <si>
    <t>得分</t>
  </si>
  <si>
    <t>年度资金总额</t>
  </si>
  <si>
    <t>其中：财政拨款</t>
  </si>
  <si>
    <t xml:space="preserve">     其他资金</t>
  </si>
  <si>
    <t>—</t>
  </si>
  <si>
    <t>年度总体目标</t>
  </si>
  <si>
    <t>预期目标</t>
  </si>
  <si>
    <t>实际完成情况</t>
  </si>
  <si>
    <t>新打DN377mm钢管井3眼，总进尺360m；安装160KVA变压器1台、架设380V输电线路300m，安装高低压配电柜4台套；安装潜水泵3台，安装各种规格PE管880m；更换潜水泵7台，更换各种规格PE管道640m；新建3.75×4.25m机房3座、机井出水口阀井3座、管道检修井排气阀井3座、镇墩3座、巡检道路400m等。</t>
  </si>
  <si>
    <t>已完成下达的任务</t>
  </si>
  <si>
    <t>绩
效
指
标</t>
  </si>
  <si>
    <t>一级指标</t>
  </si>
  <si>
    <t>二级指标</t>
  </si>
  <si>
    <t>三级指标</t>
  </si>
  <si>
    <t>年度指标值</t>
  </si>
  <si>
    <t>实际完成值</t>
  </si>
  <si>
    <t>未完成原因分析</t>
  </si>
  <si>
    <t>产出指标</t>
  </si>
  <si>
    <t>数量指标</t>
  </si>
  <si>
    <t>指标1：改善灌溉面积</t>
  </si>
  <si>
    <t>改善灌溉面积</t>
  </si>
  <si>
    <t>5000亩</t>
  </si>
  <si>
    <t>无</t>
  </si>
  <si>
    <t>质量指标</t>
  </si>
  <si>
    <t>指标1：100%</t>
  </si>
  <si>
    <t>完成率</t>
  </si>
  <si>
    <t>时效指标</t>
  </si>
  <si>
    <t>工程受益年限</t>
  </si>
  <si>
    <t>成本指标</t>
  </si>
  <si>
    <t>指标1：500</t>
  </si>
  <si>
    <t>资金投入</t>
  </si>
  <si>
    <t>效益指标</t>
  </si>
  <si>
    <t>经济效益
指标</t>
  </si>
  <si>
    <t>指标1：60</t>
  </si>
  <si>
    <t>年节水效益</t>
  </si>
  <si>
    <t>社会效益
指标</t>
  </si>
  <si>
    <t>指标1：5000亩</t>
  </si>
  <si>
    <t>生态效益
指标</t>
  </si>
  <si>
    <t>指标1：30万m³</t>
  </si>
  <si>
    <t>节水用水效益</t>
  </si>
  <si>
    <t>30万m³</t>
  </si>
  <si>
    <t>可持续影响
指标</t>
  </si>
  <si>
    <t>指标1：10年</t>
  </si>
  <si>
    <t>10年</t>
  </si>
  <si>
    <t xml:space="preserve">满意度指标        </t>
  </si>
  <si>
    <t xml:space="preserve">  其他资金</t>
  </si>
  <si>
    <t>指标1：受益区群众满意度</t>
  </si>
  <si>
    <t>受益区群众满意度</t>
  </si>
  <si>
    <t>总分</t>
  </si>
  <si>
    <t>备注：“一级指标”权重统一设置为：产出指标50分、效益指标30分、服务对象满意度指标10分、预算资金执行率10分（在“项目资金”栏内）。如有特殊情况，除预算资金执行率外，其他指标权重可作适当调整，但总分应为100分。各部门可根据指标的重要程度自主确定各项“三级指标”的权重分值。</t>
  </si>
  <si>
    <t>2018年防汛应急水毁工程资金使用项目</t>
  </si>
  <si>
    <t>榆林市榆阳区淤地坝项目中心</t>
  </si>
  <si>
    <t>300万元</t>
  </si>
  <si>
    <t>对榆区政水发【2018】282号文件中13座淤地坝和榆区政水发【2018】522号文件中15座淤地坝进行加固维修。</t>
  </si>
  <si>
    <t>已对总计28座淤地坝、26处水毁工程进行了加固维修。</t>
  </si>
  <si>
    <t>除险加固座淤地坝</t>
  </si>
  <si>
    <t>治理水土流失面积（km2）</t>
  </si>
  <si>
    <t>23.5(km2)</t>
  </si>
  <si>
    <t>维修及新增排洪设施</t>
  </si>
  <si>
    <t>新增淤地面积</t>
  </si>
  <si>
    <r>
      <rPr>
        <sz val="10"/>
        <color indexed="8"/>
        <rFont val="宋体"/>
        <family val="0"/>
      </rPr>
      <t>4.5hm</t>
    </r>
    <r>
      <rPr>
        <vertAlign val="superscript"/>
        <sz val="10"/>
        <color indexed="8"/>
        <rFont val="宋体"/>
        <family val="0"/>
      </rPr>
      <t>2</t>
    </r>
  </si>
  <si>
    <t>满足设计要求</t>
  </si>
  <si>
    <t>工程验收率</t>
  </si>
  <si>
    <t>工程验收合格率</t>
  </si>
  <si>
    <t>按计划工期完工</t>
  </si>
  <si>
    <t>按期完工</t>
  </si>
  <si>
    <t>工程投资满足预算要求</t>
  </si>
  <si>
    <t>符合要求</t>
  </si>
  <si>
    <t>受益人口数量（万）</t>
  </si>
  <si>
    <t>保护已拦蓄泥沙量（万吨）</t>
  </si>
  <si>
    <t>保护下游人口（个）</t>
  </si>
  <si>
    <t>保护淤地面积（hm2）</t>
  </si>
  <si>
    <t>可拦蓄洪水量（万m3）</t>
  </si>
  <si>
    <t>工程使用年限</t>
  </si>
  <si>
    <t>服务对象
满意度指标</t>
  </si>
  <si>
    <t>受益区群众满意率</t>
  </si>
  <si>
    <t>榆阳区红石峡三期供水工程</t>
  </si>
  <si>
    <t>榆林市榆阳区水利局 501001</t>
  </si>
  <si>
    <t>指标1：</t>
  </si>
  <si>
    <t>1500亩</t>
  </si>
  <si>
    <t>20万m³</t>
  </si>
  <si>
    <t>7个灌溉管理单位渠道维修维护</t>
  </si>
  <si>
    <t>完成榆阳区境内下达的小型农田水利建设项目</t>
  </si>
  <si>
    <t>已完成下达的榆阳区境内的小型农田水利建设项目</t>
  </si>
  <si>
    <t>指标1：完成率</t>
  </si>
  <si>
    <t>指标1：工程受益年限</t>
  </si>
  <si>
    <t>指标1：资金投入</t>
  </si>
  <si>
    <t>指标1：年节水效益</t>
  </si>
  <si>
    <t>指标1：节水用水效益</t>
  </si>
  <si>
    <t>10万m³</t>
  </si>
  <si>
    <t>承担供水任务水路供水抢险项目</t>
  </si>
  <si>
    <t>榆林市榆阳区榆阳区水利局  501001</t>
  </si>
  <si>
    <t>2000亩</t>
  </si>
  <si>
    <t>大于90%</t>
  </si>
  <si>
    <t>榆林市榆阳区2018年农田基建工程费</t>
  </si>
  <si>
    <t>新修基本农田278亩，为改善当地群众生产和生活条件、增加农作物产量，以从而提高农民经济收入</t>
  </si>
  <si>
    <t>2018年水土保持重点项目和以奖代补工程测量费；水土保持补偿费使用项目2014年黄家圪崂示范区工程费、2014年和2016年黑龙潭示范园工程费、2017年花龙镇水保工程耕翻地费；水土保持生态观光设计费；2018年以奖代补监理费。</t>
  </si>
  <si>
    <t>新修基本农田</t>
  </si>
  <si>
    <t>在其他工程中已完成</t>
  </si>
  <si>
    <t>保证满足耕作实施要求</t>
  </si>
  <si>
    <t>坡度5°—10°时田面平均宽大于12米；坡度5°—10°时田面平均宽大于8米</t>
  </si>
  <si>
    <t>坡度5°—10°时田面平均宽大于14米；坡度5°—10°时田面平均宽大于8米</t>
  </si>
  <si>
    <t>资金到位率</t>
  </si>
  <si>
    <t>完成时间</t>
  </si>
  <si>
    <t>成本核算</t>
  </si>
  <si>
    <t>专项核算50万元</t>
  </si>
  <si>
    <t>50万元</t>
  </si>
  <si>
    <t>提高农作物产值</t>
  </si>
  <si>
    <t>工程实施后，农民的农作物产值可每年增加16.68万元</t>
  </si>
  <si>
    <t>工程实施后，农民的农作物产值可每年增加11.2万元</t>
  </si>
  <si>
    <t>提高农民的生产了</t>
  </si>
  <si>
    <t>工程的实施，改善了群众的生产条件，蓄水保土，从而增加作物产量</t>
  </si>
  <si>
    <t>改善了群众的生产条件，起到了蓄水保土效益，从而增加了作物产量</t>
  </si>
  <si>
    <t>对自然和资源的影响</t>
  </si>
  <si>
    <t>提高生产条件和持续增长农民的经济收入并改善生态环境</t>
  </si>
  <si>
    <t>整体效果</t>
  </si>
  <si>
    <t>附件3：</t>
  </si>
  <si>
    <t>整体支出绩效自评表</t>
  </si>
  <si>
    <t>评分标准</t>
  </si>
  <si>
    <t>指标解释</t>
  </si>
  <si>
    <t>自评得分</t>
  </si>
  <si>
    <t>扣分原因
和其他说明</t>
  </si>
  <si>
    <t>投 入
（15分）</t>
  </si>
  <si>
    <t>预算配置
（15分）</t>
  </si>
  <si>
    <t>财政供养人员
控制率</t>
  </si>
  <si>
    <t>以100%为标准。在职人员控制率≤100%，计5分；每超过一个百分点扣0.5分，扣完为止。</t>
  </si>
  <si>
    <t>在职人员控制率=（在职人员数/编制数）×100%，在职人员数：部门（单位）实际在职人数，以财政部门确定的部门决算编制口径为准。编制数：机构编制部门核定批复的部门（单位）的人员编制数。</t>
  </si>
  <si>
    <t>“三公经费”变动率</t>
  </si>
  <si>
    <t>“三公经费”变动率≤0，计5分；
“三公经费”＞0分，每超过一个百分点扣0.5分，扣完为止。</t>
  </si>
  <si>
    <t>“三公经费”变动率=[（本年度“三公经费”总额-上年度“三公经费”总额）/上年度“三公经费”总额]×100%。</t>
  </si>
  <si>
    <t>重点支出
安排率</t>
  </si>
  <si>
    <t>重点支出安排率≥90%，计5分；80%（含）-90%，计4分；70%（含）-80%，计3分；60%（含）-70%，计2分；低于60%不得分。重点支出安排率=（重点项目支出/项目总支出）×100%。</t>
  </si>
  <si>
    <t>重点项目支出：单位职能工作、《政府工作报告》目标任务、省市区重点工程和重大项目建设等。项目总支出：部门（单位）年度预算安排的项目支出总额。</t>
  </si>
  <si>
    <t>上级资金到位迟</t>
  </si>
  <si>
    <t>过 程
（40分）</t>
  </si>
  <si>
    <t>预算执行
（15分）</t>
  </si>
  <si>
    <t>预算调整率</t>
  </si>
  <si>
    <t>预算调整率=0，计3分；0-10%（含），计2分；10-20%
(含)，计1分；20-30%（含），计0.5分；大于30%不得分。预算调整率=（预算调整数/预算数）×100%。</t>
  </si>
  <si>
    <t>预算调整数：部门（单位）在本年度内涉及预算的追加、追减或结构调整的资金总和（因落实国家政策，发生不可抗力、上级部门或本级党委政府临时交办而产生的调整除外）。</t>
  </si>
  <si>
    <t>支付进度</t>
  </si>
  <si>
    <t>春节前下达全部专项资金的50%；6月底前所有专项资金指标全部下达完。每出现一个专项未按进度完成资金下达扣0.5分，扣完为止。</t>
  </si>
  <si>
    <t>按照相关规定，及时下达。</t>
  </si>
  <si>
    <t>工程进度滞后</t>
  </si>
  <si>
    <t>资金结余</t>
  </si>
  <si>
    <t>无结余，得3分；有结余，但不超过上年结转，得2分；结余超过上年结转，不得分。</t>
  </si>
  <si>
    <t>按照相关规定，足额下达。</t>
  </si>
  <si>
    <t>未验收</t>
  </si>
  <si>
    <t>“三公经费”
控制率</t>
  </si>
  <si>
    <t>以100%为标准。三公经费控制率≤100%，计6分；
每超过一个百分点扣1分，扣完为止。</t>
  </si>
  <si>
    <t>“三公经费”控制率-（“三公经费”实际支出数/“三公经费”预算安排数）×100%。</t>
  </si>
  <si>
    <t xml:space="preserve">过  程
</t>
  </si>
  <si>
    <t>预算管理（15分）</t>
  </si>
  <si>
    <t>管理制度
健全性</t>
  </si>
  <si>
    <t>①已制定或具有预算资金管理办法，内部财务管理制度、会计核算制度等管理制度，1分；
②相关管理制度合法、合规、完整，1分；
③相关管理制度得到有效执行，1分。</t>
  </si>
  <si>
    <t>按照相关文件要求，建立健全管理制度。严格执行相关制度。</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</si>
  <si>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</si>
  <si>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</si>
  <si>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部门（单位）使用预算资金是否符合相关的预算财务管理制度的规定，用以反映和考核部门（单位）预算资金的规范运行情况。</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</si>
  <si>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</si>
  <si>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</si>
  <si>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 xml:space="preserve">预决算信息是指与部门预算、执行、决算、监督、绩效等管理相关的信息。                                            </t>
  </si>
  <si>
    <t>政府采购执行率</t>
  </si>
  <si>
    <t>政府采购执行率等于100%的，得3分；
每减少一个百分点，扣0.2分，扣完为止。</t>
  </si>
  <si>
    <t>政府采购执行率=（实际政府采购预算项目个数/政府采购预算项目个数）×100%。
政府采购项目中非预算内安排的项目除外。</t>
  </si>
  <si>
    <t>公务卡刷卡率</t>
  </si>
  <si>
    <t xml:space="preserve">公务卡刷卡率达50％以上的，得3分。
每减少一个百分点，扣0.2分，扣完为止。
公务卡刷卡率=公务消费刷卡支出/授权支付*100%。                                            </t>
  </si>
  <si>
    <t>部门（单位）是否按照《榆林区区级预算单位公务卡管理暂行办法》、《榆林区区级预算单位公务卡结算暂行办法》、《关于区级预算单位实行公务卡结算后加强现金使用管理的通知》加强公务卡的使用和管理。</t>
  </si>
  <si>
    <t>资产管理
（10分）</t>
  </si>
  <si>
    <t xml:space="preserve">①已制定或具有资产管理制度，且相关资产管理制度合法、合规、完整，2分；
②相关资产管理制度得到有效执行，1分。                                           </t>
  </si>
  <si>
    <t>部门（单位）为加强资产管理，规范资产管理行为而制定的管理制度是否健全完整、用以反映和考核部门（单位）资产管理制度对完成主要职责或促进社会发展的保障情况。</t>
  </si>
  <si>
    <t>资产管理
安全性</t>
  </si>
  <si>
    <t>①资产保存完整；②资产配置合理；
③资产处置规范； ④资产账务管理合规，帐实相符；⑤资产有偿使用及处置收入及时足额上缴；以上情况每出现一例不符合有关要求的扣1分，扣完为止。</t>
  </si>
  <si>
    <t>部门（单位）的资产是否保存完整，使用合规、配置合理、处置规范、收入及时足额上缴，用以反映和考核部门（单位）资产安全运行情况</t>
  </si>
  <si>
    <t>固定资产
利用率</t>
  </si>
  <si>
    <t>每低于100%一个百分点扣0.1分，扣完为止。</t>
  </si>
  <si>
    <t>固定资产利用率=（实际在用固定资产总额/所有固定资产总额）×100%</t>
  </si>
  <si>
    <t>产出   （25分）</t>
  </si>
  <si>
    <t>职责履行（25分）</t>
  </si>
  <si>
    <t>《政府工作报告》目标任务完成情况</t>
  </si>
  <si>
    <t>①治理河堤10公里，建设水源工程110处、节水灌溉工程60处。       ②完成河长制工作年度任务及水源地保护工作。                  ③完成区政府交办的其他工作。</t>
  </si>
  <si>
    <t>完成区政府专项考核。</t>
  </si>
  <si>
    <t>省市重点工程和重大项目建设完成情况</t>
  </si>
  <si>
    <t>①对54处水毁工程进行修复。②新修基本农田185亩。③完成46处小型农田水利工程建设任务。④完成7个灌溉管理单位渠道维修及承担供水任务水路抢险。⑤完成红石峡三期水源工程全部建设任务</t>
  </si>
  <si>
    <t>工程全部建成并竣工验收，验收率达100%</t>
  </si>
  <si>
    <t>单位职能工作</t>
  </si>
  <si>
    <t>①完成党建、党风廉政建设工作及李家崾村结对帮扶工作。         ②业务工作：治理水土流失治理面积121平方公里，其中三田建设1.28万亩、营造水保林5.93万亩、经济林1.75万亩、种草2.28万亩、封禁治理5.99万亩，水产品2100吨，发展节水灌溉面积0.92万亩，新建加固淤地坝75座，解决3.58万农村居民饮水安全问题。</t>
  </si>
  <si>
    <t>完成年度目标任务，并通过市水利局和区级年度目标责任考核。</t>
  </si>
  <si>
    <t>效  果
（20分）</t>
  </si>
  <si>
    <t>履职效益
（20分）</t>
  </si>
  <si>
    <t>经济效益</t>
  </si>
  <si>
    <t xml:space="preserve">受益人口21万，保护已拦蓄泥沙量352万吨                                         </t>
  </si>
  <si>
    <t>满足经济、社会、生态效益指标控制值</t>
  </si>
  <si>
    <t>社会效益</t>
  </si>
  <si>
    <t xml:space="preserve">保护下游人口140人，保护淤地面积84公顷，保护农田200公顷   </t>
  </si>
  <si>
    <t>生态效益</t>
  </si>
  <si>
    <t>安全过境洪水量280万立方米，可拦蓄洪水量122.5万立方米</t>
  </si>
  <si>
    <t>社会公众或服务对象满意度</t>
  </si>
  <si>
    <t>95%（含）以上计5分；
85%（含）-95%，计3分；
75%（含）-85%，计1分；
低于75%计0分。</t>
  </si>
  <si>
    <t xml:space="preserve">社会公众或服务对象是指部门（单位）履行职责而影响到的部门，群体或个人。
</t>
  </si>
  <si>
    <t>总 分</t>
  </si>
  <si>
    <t>备注：根据资金支出实际情况，对“三级指标”进行增加或删除，并将修改后的“评分标准”和“指标解释”进行细化，总分为100分。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</si>
</sst>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00"/>
  </numFmts>
  <fonts count="63">
    <font>
      <sz val="9"/>
      <name val="宋体"/>
      <family val="0"/>
    </font>
    <font>
      <sz val="12"/>
      <name val="宋体"/>
      <family val="0"/>
    </font>
    <font>
      <sz val="12"/>
      <name val="黑体"/>
      <family val="3"/>
    </font>
    <font>
      <sz val="17"/>
      <name val="方正小标宋简体"/>
      <family val="0"/>
    </font>
    <font>
      <sz val="10"/>
      <name val="宋体"/>
      <family val="0"/>
    </font>
    <font>
      <sz val="10"/>
      <color indexed="8"/>
      <name val="宋体"/>
      <family val="0"/>
    </font>
    <font>
      <b/>
      <sz val="10"/>
      <name val="宋体"/>
      <family val="0"/>
    </font>
    <font>
      <sz val="16"/>
      <color indexed="8"/>
      <name val="方正小标宋简体"/>
      <family val="0"/>
    </font>
    <font>
      <sz val="11"/>
      <color indexed="8"/>
      <name val="宋体"/>
      <family val="0"/>
    </font>
    <font>
      <b/>
      <sz val="12"/>
      <name val="宋体"/>
      <family val="0"/>
    </font>
    <font>
      <sz val="11"/>
      <name val="宋体"/>
      <family val="0"/>
    </font>
    <font>
      <b/>
      <sz val="16"/>
      <name val="宋体"/>
      <family val="0"/>
    </font>
    <font>
      <sz val="18"/>
      <name val="方正小标宋_GBK"/>
      <family val="0"/>
    </font>
    <font>
      <sz val="20"/>
      <name val="宋体"/>
      <family val="0"/>
    </font>
    <font>
      <b/>
      <sz val="20"/>
      <name val="宋体"/>
      <family val="0"/>
    </font>
    <font>
      <b/>
      <sz val="11"/>
      <name val="宋体"/>
      <family val="0"/>
    </font>
    <font>
      <sz val="18"/>
      <name val="宋体"/>
      <family val="0"/>
    </font>
    <font>
      <b/>
      <sz val="18"/>
      <name val="宋体"/>
      <family val="0"/>
    </font>
    <font>
      <sz val="16"/>
      <name val="宋体"/>
      <family val="0"/>
    </font>
    <font>
      <sz val="4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vertAlign val="superscript"/>
      <sz val="10"/>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6"/>
      <color theme="1"/>
      <name val="方正小标宋简体"/>
      <family val="0"/>
    </font>
    <font>
      <sz val="10"/>
      <color rgb="FF0000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3"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179" fontId="23" fillId="0" borderId="0" applyFont="0" applyFill="0" applyBorder="0" applyAlignment="0" applyProtection="0"/>
    <xf numFmtId="178" fontId="23"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177" fontId="23"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23" fillId="0" borderId="0" applyFont="0" applyFill="0" applyBorder="0" applyAlignment="0" applyProtection="0"/>
    <xf numFmtId="0" fontId="45" fillId="0" borderId="0" applyNumberFormat="0" applyFill="0" applyBorder="0" applyAlignment="0" applyProtection="0"/>
    <xf numFmtId="0" fontId="46" fillId="7" borderId="2" applyNumberFormat="0" applyFont="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6" fillId="0" borderId="7" applyNumberFormat="0" applyFill="0" applyAlignment="0" applyProtection="0"/>
    <xf numFmtId="0" fontId="0" fillId="0" borderId="0">
      <alignment vertical="center"/>
      <protection/>
    </xf>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1" fillId="0" borderId="0">
      <alignment/>
      <protection/>
    </xf>
  </cellStyleXfs>
  <cellXfs count="243">
    <xf numFmtId="0" fontId="0" fillId="0" borderId="0" xfId="0" applyAlignment="1">
      <alignment/>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vertical="center" wrapText="1"/>
    </xf>
    <xf numFmtId="0" fontId="5" fillId="0" borderId="9" xfId="0" applyFont="1" applyFill="1" applyBorder="1" applyAlignment="1">
      <alignment vertical="center" wrapText="1"/>
    </xf>
    <xf numFmtId="0" fontId="4" fillId="0" borderId="9" xfId="0" applyFont="1" applyFill="1" applyBorder="1" applyAlignment="1">
      <alignment vertical="center" wrapText="1"/>
    </xf>
    <xf numFmtId="0" fontId="5" fillId="0"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44" applyNumberFormat="1"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4" fillId="0" borderId="9" xfId="0" applyFont="1" applyFill="1" applyBorder="1" applyAlignment="1">
      <alignment horizontal="left" vertical="center"/>
    </xf>
    <xf numFmtId="0" fontId="60" fillId="0" borderId="0" xfId="0" applyFont="1" applyFill="1" applyBorder="1" applyAlignment="1">
      <alignment horizontal="left" vertical="center" wrapText="1"/>
    </xf>
    <xf numFmtId="0" fontId="60"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0" fillId="0" borderId="9" xfId="0" applyFont="1" applyFill="1" applyBorder="1" applyAlignment="1">
      <alignment horizontal="left" vertical="center" wrapText="1"/>
    </xf>
    <xf numFmtId="0" fontId="4" fillId="0" borderId="15" xfId="64" applyFont="1" applyFill="1" applyBorder="1" applyAlignment="1">
      <alignment horizontal="left" vertical="center" wrapText="1"/>
      <protection/>
    </xf>
    <xf numFmtId="0" fontId="4" fillId="0" borderId="16" xfId="64" applyFont="1" applyFill="1" applyBorder="1" applyAlignment="1">
      <alignment horizontal="left" vertical="center" wrapText="1"/>
      <protection/>
    </xf>
    <xf numFmtId="9" fontId="4" fillId="0" borderId="9" xfId="64" applyNumberFormat="1" applyFont="1" applyFill="1" applyBorder="1" applyAlignment="1">
      <alignment horizontal="center" vertical="center" wrapText="1"/>
      <protection/>
    </xf>
    <xf numFmtId="9" fontId="60" fillId="0" borderId="9" xfId="0" applyNumberFormat="1" applyFont="1" applyFill="1" applyBorder="1" applyAlignment="1">
      <alignment horizontal="center" vertical="center" wrapText="1"/>
    </xf>
    <xf numFmtId="57" fontId="4" fillId="0" borderId="9" xfId="64" applyNumberFormat="1" applyFont="1" applyFill="1" applyBorder="1" applyAlignment="1" applyProtection="1">
      <alignment horizontal="center" vertical="center" wrapText="1"/>
      <protection/>
    </xf>
    <xf numFmtId="57" fontId="60" fillId="0" borderId="9" xfId="0" applyNumberFormat="1" applyFont="1" applyFill="1" applyBorder="1" applyAlignment="1">
      <alignment horizontal="center" vertical="center" wrapText="1"/>
    </xf>
    <xf numFmtId="0" fontId="4" fillId="0" borderId="13" xfId="64" applyFont="1" applyFill="1" applyBorder="1" applyAlignment="1">
      <alignment horizontal="left" vertical="center" wrapText="1"/>
      <protection/>
    </xf>
    <xf numFmtId="0" fontId="60" fillId="0" borderId="9" xfId="0" applyNumberFormat="1" applyFont="1" applyFill="1" applyBorder="1" applyAlignment="1" applyProtection="1">
      <alignment horizontal="center" vertical="center" wrapText="1"/>
      <protection/>
    </xf>
    <xf numFmtId="0" fontId="62" fillId="34" borderId="9"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1" fillId="0" borderId="0" xfId="64" applyAlignment="1">
      <alignment vertical="center" wrapText="1"/>
      <protection/>
    </xf>
    <xf numFmtId="0" fontId="40" fillId="0" borderId="0"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0" fillId="0" borderId="9" xfId="0" applyFont="1" applyFill="1" applyBorder="1" applyAlignment="1">
      <alignment horizontal="left" vertical="center" wrapText="1"/>
    </xf>
    <xf numFmtId="0" fontId="40" fillId="0" borderId="13" xfId="0" applyFont="1" applyFill="1" applyBorder="1" applyAlignment="1">
      <alignment horizontal="center" vertical="center" wrapText="1"/>
    </xf>
    <xf numFmtId="0" fontId="40" fillId="0" borderId="14" xfId="0" applyFont="1" applyFill="1" applyBorder="1" applyAlignment="1">
      <alignment horizontal="center" vertical="center" wrapText="1"/>
    </xf>
    <xf numFmtId="9" fontId="40" fillId="0" borderId="9" xfId="0" applyNumberFormat="1" applyFont="1" applyFill="1" applyBorder="1" applyAlignment="1">
      <alignment horizontal="center" vertical="center" wrapText="1"/>
    </xf>
    <xf numFmtId="0" fontId="9" fillId="0" borderId="0" xfId="0" applyFont="1" applyAlignment="1">
      <alignment horizontal="center" vertical="center"/>
    </xf>
    <xf numFmtId="0" fontId="4" fillId="0" borderId="0" xfId="0" applyFont="1" applyAlignment="1">
      <alignment horizontal="left" vertical="center"/>
    </xf>
    <xf numFmtId="0" fontId="10"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0" fillId="0" borderId="0" xfId="0" applyFont="1" applyAlignment="1">
      <alignment/>
    </xf>
    <xf numFmtId="0" fontId="10" fillId="0" borderId="0" xfId="0" applyFont="1" applyAlignment="1">
      <alignment/>
    </xf>
    <xf numFmtId="0" fontId="0" fillId="0" borderId="0" xfId="0" applyFill="1" applyAlignment="1">
      <alignment/>
    </xf>
    <xf numFmtId="0" fontId="11"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9" xfId="0" applyFont="1" applyBorder="1" applyAlignment="1">
      <alignment horizontal="center" vertical="center" wrapText="1"/>
    </xf>
    <xf numFmtId="0" fontId="0" fillId="0" borderId="13" xfId="0" applyFont="1" applyFill="1" applyBorder="1" applyAlignment="1">
      <alignment horizontal="center" vertical="center"/>
    </xf>
    <xf numFmtId="0" fontId="10" fillId="0" borderId="9" xfId="0" applyFont="1" applyFill="1" applyBorder="1" applyAlignment="1">
      <alignment/>
    </xf>
    <xf numFmtId="0" fontId="10" fillId="0" borderId="9" xfId="0" applyFont="1" applyFill="1" applyBorder="1" applyAlignment="1">
      <alignment/>
    </xf>
    <xf numFmtId="0" fontId="10" fillId="0" borderId="9" xfId="0" applyFont="1" applyFill="1" applyBorder="1" applyAlignment="1">
      <alignment/>
    </xf>
    <xf numFmtId="0" fontId="0" fillId="0" borderId="2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0" xfId="0" applyAlignment="1">
      <alignment horizontal="right"/>
    </xf>
    <xf numFmtId="0" fontId="11" fillId="0" borderId="0" xfId="0" applyFont="1" applyAlignment="1">
      <alignment horizontal="centerContinuous" vertical="center"/>
    </xf>
    <xf numFmtId="0" fontId="0" fillId="0" borderId="15"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2" xfId="0" applyNumberFormat="1" applyFont="1" applyFill="1" applyBorder="1" applyAlignment="1" applyProtection="1">
      <alignment horizontal="center" vertical="center" wrapText="1"/>
      <protection/>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0" xfId="0" applyAlignment="1">
      <alignment horizontal="centerContinuous" vertical="center"/>
    </xf>
    <xf numFmtId="0" fontId="0" fillId="0" borderId="9" xfId="0" applyFill="1" applyBorder="1" applyAlignment="1">
      <alignment horizontal="center" vertical="center" wrapText="1"/>
    </xf>
    <xf numFmtId="0" fontId="0" fillId="0" borderId="10" xfId="0" applyBorder="1" applyAlignment="1">
      <alignment horizontal="center" vertical="center"/>
    </xf>
    <xf numFmtId="0" fontId="0" fillId="0" borderId="13" xfId="0" applyFill="1"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10" xfId="0" applyFill="1" applyBorder="1" applyAlignment="1">
      <alignment horizontal="center" vertical="center"/>
    </xf>
    <xf numFmtId="0" fontId="10" fillId="0" borderId="9" xfId="0" applyFont="1" applyBorder="1" applyAlignment="1">
      <alignment wrapText="1"/>
    </xf>
    <xf numFmtId="0" fontId="10" fillId="0" borderId="9" xfId="0" applyFont="1" applyBorder="1" applyAlignment="1">
      <alignment/>
    </xf>
    <xf numFmtId="0" fontId="10" fillId="0" borderId="9" xfId="0" applyFont="1" applyBorder="1" applyAlignment="1">
      <alignment/>
    </xf>
    <xf numFmtId="0" fontId="10" fillId="0" borderId="0" xfId="0" applyFont="1" applyAlignment="1">
      <alignment/>
    </xf>
    <xf numFmtId="0" fontId="12" fillId="0" borderId="0" xfId="0" applyFont="1" applyFill="1" applyAlignment="1">
      <alignment horizontal="center" vertical="center"/>
    </xf>
    <xf numFmtId="0" fontId="6" fillId="0" borderId="24"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left" vertical="center"/>
      <protection/>
    </xf>
    <xf numFmtId="0" fontId="6" fillId="0" borderId="0" xfId="0" applyFont="1" applyFill="1" applyAlignment="1">
      <alignment horizontal="center" vertical="center"/>
    </xf>
    <xf numFmtId="0" fontId="6" fillId="0" borderId="0" xfId="0" applyFont="1" applyFill="1" applyAlignment="1">
      <alignment horizontal="right"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8"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protection/>
    </xf>
    <xf numFmtId="0" fontId="6" fillId="0" borderId="9" xfId="0" applyFont="1" applyFill="1" applyBorder="1" applyAlignment="1">
      <alignment horizontal="right" vertical="center"/>
    </xf>
    <xf numFmtId="0" fontId="6"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vertical="center"/>
      <protection/>
    </xf>
    <xf numFmtId="4" fontId="4" fillId="0" borderId="9" xfId="0" applyNumberFormat="1" applyFont="1" applyFill="1" applyBorder="1" applyAlignment="1" applyProtection="1">
      <alignment horizontal="right" vertical="center"/>
      <protection/>
    </xf>
    <xf numFmtId="0" fontId="4" fillId="0" borderId="9" xfId="0" applyFont="1" applyFill="1" applyBorder="1" applyAlignment="1">
      <alignment horizontal="right" vertical="center"/>
    </xf>
    <xf numFmtId="4" fontId="4" fillId="0" borderId="9" xfId="0" applyNumberFormat="1" applyFont="1" applyFill="1" applyBorder="1" applyAlignment="1" applyProtection="1">
      <alignment horizontal="right" vertical="center" wrapText="1"/>
      <protection/>
    </xf>
    <xf numFmtId="0" fontId="4" fillId="0" borderId="0" xfId="0" applyFont="1" applyFill="1" applyAlignment="1">
      <alignment horizontal="right" vertical="center"/>
    </xf>
    <xf numFmtId="0" fontId="4" fillId="0" borderId="25" xfId="0" applyFont="1" applyBorder="1" applyAlignment="1">
      <alignment horizontal="left"/>
    </xf>
    <xf numFmtId="0" fontId="10" fillId="0" borderId="9" xfId="0" applyFont="1" applyBorder="1" applyAlignment="1">
      <alignment horizontal="right"/>
    </xf>
    <xf numFmtId="0" fontId="10" fillId="0" borderId="9" xfId="0" applyFont="1" applyBorder="1" applyAlignment="1">
      <alignment horizontal="center" vertical="center" wrapText="1"/>
    </xf>
    <xf numFmtId="0" fontId="10" fillId="0" borderId="9" xfId="0" applyFont="1" applyBorder="1" applyAlignment="1">
      <alignment horizontal="center" vertical="center"/>
    </xf>
    <xf numFmtId="0" fontId="10" fillId="0" borderId="9" xfId="0" applyFont="1" applyBorder="1" applyAlignment="1">
      <alignment horizontal="center" vertical="center"/>
    </xf>
    <xf numFmtId="0" fontId="10" fillId="0" borderId="9" xfId="0" applyNumberFormat="1" applyFont="1" applyFill="1" applyBorder="1" applyAlignment="1" applyProtection="1">
      <alignment horizontal="center" vertical="center"/>
      <protection/>
    </xf>
    <xf numFmtId="0" fontId="10" fillId="0" borderId="9" xfId="0" applyFont="1" applyBorder="1" applyAlignment="1">
      <alignment horizontal="center" vertical="center"/>
    </xf>
    <xf numFmtId="49" fontId="10" fillId="0" borderId="9" xfId="0" applyNumberFormat="1" applyFont="1" applyFill="1" applyBorder="1" applyAlignment="1" applyProtection="1">
      <alignment horizontal="left" vertical="center" wrapText="1"/>
      <protection/>
    </xf>
    <xf numFmtId="49" fontId="10" fillId="0" borderId="9" xfId="0" applyNumberFormat="1" applyFont="1" applyBorder="1" applyAlignment="1">
      <alignment/>
    </xf>
    <xf numFmtId="0" fontId="10" fillId="0" borderId="13" xfId="0" applyFont="1" applyBorder="1" applyAlignment="1">
      <alignment horizontal="center" vertical="center"/>
    </xf>
    <xf numFmtId="0" fontId="10" fillId="0" borderId="13" xfId="0" applyFont="1" applyBorder="1" applyAlignment="1">
      <alignment horizontal="center" vertical="center"/>
    </xf>
    <xf numFmtId="0" fontId="10" fillId="0" borderId="23" xfId="0" applyFont="1" applyBorder="1" applyAlignment="1">
      <alignment horizontal="center" vertical="center"/>
    </xf>
    <xf numFmtId="0" fontId="10" fillId="0" borderId="21" xfId="0" applyFont="1" applyBorder="1" applyAlignment="1">
      <alignment horizontal="center" vertical="center"/>
    </xf>
    <xf numFmtId="0" fontId="10" fillId="0" borderId="9" xfId="0" applyFont="1" applyFill="1" applyBorder="1" applyAlignment="1">
      <alignment horizontal="left"/>
    </xf>
    <xf numFmtId="0" fontId="10" fillId="0" borderId="9" xfId="0" applyFont="1" applyBorder="1" applyAlignment="1">
      <alignment horizontal="left"/>
    </xf>
    <xf numFmtId="0" fontId="0" fillId="0" borderId="0" xfId="0" applyNumberFormat="1" applyAlignment="1">
      <alignment/>
    </xf>
    <xf numFmtId="0" fontId="11" fillId="0" borderId="0" xfId="0" applyNumberFormat="1" applyFont="1" applyAlignment="1">
      <alignment horizontal="centerContinuous" vertical="center"/>
    </xf>
    <xf numFmtId="0" fontId="10" fillId="0" borderId="9" xfId="0" applyNumberFormat="1" applyFont="1" applyBorder="1" applyAlignment="1">
      <alignment horizontal="center" vertical="center" wrapText="1"/>
    </xf>
    <xf numFmtId="0" fontId="10" fillId="0" borderId="13" xfId="0" applyNumberFormat="1" applyFont="1" applyBorder="1" applyAlignment="1">
      <alignment horizontal="center" vertical="center"/>
    </xf>
    <xf numFmtId="0" fontId="10" fillId="0" borderId="9" xfId="0" applyNumberFormat="1" applyFont="1" applyFill="1" applyBorder="1" applyAlignment="1" applyProtection="1">
      <alignment vertical="center"/>
      <protection/>
    </xf>
    <xf numFmtId="4" fontId="10" fillId="0" borderId="9" xfId="0" applyNumberFormat="1" applyFont="1" applyFill="1" applyBorder="1" applyAlignment="1" applyProtection="1">
      <alignment horizontal="right" vertical="center" wrapText="1"/>
      <protection/>
    </xf>
    <xf numFmtId="49" fontId="10" fillId="0" borderId="9" xfId="0" applyNumberFormat="1" applyFont="1" applyFill="1" applyBorder="1" applyAlignment="1" applyProtection="1">
      <alignment vertical="center"/>
      <protection/>
    </xf>
    <xf numFmtId="0" fontId="10" fillId="0" borderId="10" xfId="0" applyFont="1" applyBorder="1" applyAlignment="1">
      <alignment horizontal="center" vertical="center"/>
    </xf>
    <xf numFmtId="0" fontId="13" fillId="0" borderId="0" xfId="0" applyFont="1" applyAlignment="1">
      <alignment/>
    </xf>
    <xf numFmtId="0" fontId="10" fillId="0" borderId="0" xfId="0" applyFont="1" applyAlignment="1">
      <alignment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4" fillId="0" borderId="0" xfId="0" applyFont="1" applyFill="1" applyAlignment="1">
      <alignment horizontal="centerContinuous" vertical="center"/>
    </xf>
    <xf numFmtId="0" fontId="13" fillId="0" borderId="0" xfId="0" applyFont="1" applyFill="1" applyAlignment="1">
      <alignment horizontal="centerContinuous" vertical="center"/>
    </xf>
    <xf numFmtId="0" fontId="10" fillId="0" borderId="24"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Alignment="1" applyProtection="1">
      <alignment horizontal="left" vertical="center"/>
      <protection/>
    </xf>
    <xf numFmtId="0" fontId="10" fillId="0" borderId="0" xfId="0" applyFont="1" applyFill="1" applyAlignment="1">
      <alignment horizontal="center" vertical="center"/>
    </xf>
    <xf numFmtId="0" fontId="10" fillId="0" borderId="0" xfId="0" applyFont="1" applyFill="1" applyAlignment="1">
      <alignment horizontal="right"/>
    </xf>
    <xf numFmtId="0" fontId="15" fillId="0" borderId="9" xfId="0" applyNumberFormat="1" applyFont="1" applyFill="1" applyBorder="1" applyAlignment="1" applyProtection="1">
      <alignment horizontal="center" vertical="center"/>
      <protection/>
    </xf>
    <xf numFmtId="0" fontId="15" fillId="0" borderId="9" xfId="0" applyNumberFormat="1" applyFont="1" applyFill="1" applyBorder="1" applyAlignment="1" applyProtection="1">
      <alignment horizontal="center" vertical="center" wrapText="1"/>
      <protection/>
    </xf>
    <xf numFmtId="0" fontId="10" fillId="0" borderId="9" xfId="0" applyFont="1" applyBorder="1" applyAlignment="1">
      <alignment horizontal="left" vertical="center"/>
    </xf>
    <xf numFmtId="0" fontId="10" fillId="0" borderId="9" xfId="0" applyFont="1" applyFill="1" applyBorder="1" applyAlignment="1">
      <alignment horizontal="left" vertical="center"/>
    </xf>
    <xf numFmtId="0" fontId="10" fillId="0" borderId="9" xfId="0" applyFont="1" applyFill="1" applyBorder="1" applyAlignment="1">
      <alignment vertical="center"/>
    </xf>
    <xf numFmtId="0" fontId="10" fillId="0" borderId="9" xfId="0" applyFont="1" applyBorder="1" applyAlignment="1">
      <alignment vertical="center"/>
    </xf>
    <xf numFmtId="0" fontId="10" fillId="0" borderId="9" xfId="0" applyFont="1" applyFill="1" applyBorder="1" applyAlignment="1">
      <alignment vertical="center"/>
    </xf>
    <xf numFmtId="4" fontId="10" fillId="0" borderId="9" xfId="0" applyNumberFormat="1" applyFont="1" applyFill="1" applyBorder="1" applyAlignment="1" applyProtection="1">
      <alignment horizontal="right" vertical="center"/>
      <protection/>
    </xf>
    <xf numFmtId="4" fontId="10" fillId="0" borderId="9" xfId="0" applyNumberFormat="1" applyFont="1" applyFill="1" applyBorder="1" applyAlignment="1">
      <alignment horizontal="right" vertical="center"/>
    </xf>
    <xf numFmtId="0" fontId="10" fillId="0" borderId="9" xfId="0" applyFont="1" applyFill="1" applyBorder="1" applyAlignment="1">
      <alignment/>
    </xf>
    <xf numFmtId="0" fontId="10" fillId="0" borderId="9" xfId="0" applyFont="1" applyBorder="1" applyAlignment="1">
      <alignment/>
    </xf>
    <xf numFmtId="0" fontId="10" fillId="0" borderId="9" xfId="0" applyFont="1" applyBorder="1" applyAlignment="1">
      <alignment vertical="center"/>
    </xf>
    <xf numFmtId="0" fontId="10" fillId="0" borderId="9" xfId="0" applyFont="1" applyFill="1" applyBorder="1" applyAlignment="1">
      <alignment/>
    </xf>
    <xf numFmtId="0" fontId="10" fillId="0" borderId="9" xfId="0" applyNumberFormat="1" applyFont="1" applyFill="1" applyBorder="1" applyAlignment="1" applyProtection="1">
      <alignment horizontal="left" vertical="center"/>
      <protection/>
    </xf>
    <xf numFmtId="0" fontId="10" fillId="0" borderId="9" xfId="0" applyFont="1" applyFill="1" applyBorder="1" applyAlignment="1">
      <alignment horizontal="left" vertical="center"/>
    </xf>
    <xf numFmtId="4" fontId="10" fillId="0" borderId="9" xfId="0" applyNumberFormat="1" applyFont="1" applyFill="1" applyBorder="1" applyAlignment="1">
      <alignment horizontal="right" vertical="center" wrapText="1"/>
    </xf>
    <xf numFmtId="4" fontId="10" fillId="0" borderId="9" xfId="0" applyNumberFormat="1" applyFont="1" applyFill="1" applyBorder="1" applyAlignment="1">
      <alignment horizontal="right" vertical="center" wrapText="1"/>
    </xf>
    <xf numFmtId="0" fontId="15" fillId="0" borderId="9" xfId="0" applyFont="1" applyFill="1" applyBorder="1" applyAlignment="1">
      <alignment horizontal="center" vertical="center"/>
    </xf>
    <xf numFmtId="2" fontId="10" fillId="0" borderId="9" xfId="0" applyNumberFormat="1" applyFont="1" applyFill="1" applyBorder="1" applyAlignment="1" applyProtection="1">
      <alignment horizontal="center" vertical="center"/>
      <protection/>
    </xf>
    <xf numFmtId="4" fontId="10" fillId="0" borderId="9" xfId="0" applyNumberFormat="1" applyFont="1" applyBorder="1" applyAlignment="1">
      <alignment horizontal="right" vertical="center" wrapText="1"/>
    </xf>
    <xf numFmtId="2" fontId="15" fillId="0" borderId="9" xfId="0" applyNumberFormat="1" applyFont="1" applyFill="1" applyBorder="1" applyAlignment="1" applyProtection="1">
      <alignment horizontal="center" vertical="center"/>
      <protection/>
    </xf>
    <xf numFmtId="0" fontId="10" fillId="0" borderId="0" xfId="0" applyFont="1" applyFill="1" applyAlignment="1">
      <alignment/>
    </xf>
    <xf numFmtId="0" fontId="0" fillId="0" borderId="0" xfId="0" applyFill="1" applyAlignment="1">
      <alignment/>
    </xf>
    <xf numFmtId="0" fontId="10" fillId="0" borderId="0" xfId="0" applyFont="1" applyFill="1" applyAlignment="1">
      <alignment/>
    </xf>
    <xf numFmtId="0" fontId="16" fillId="0" borderId="0" xfId="0" applyFont="1" applyAlignment="1">
      <alignment/>
    </xf>
    <xf numFmtId="0" fontId="17" fillId="0" borderId="0" xfId="0" applyFont="1" applyFill="1" applyAlignment="1">
      <alignment horizontal="center" vertical="center"/>
    </xf>
    <xf numFmtId="0" fontId="10" fillId="0" borderId="9"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vertical="center"/>
      <protection/>
    </xf>
    <xf numFmtId="0" fontId="10" fillId="0" borderId="13" xfId="0" applyFont="1" applyFill="1" applyBorder="1" applyAlignment="1">
      <alignment horizontal="left"/>
    </xf>
    <xf numFmtId="0" fontId="8" fillId="0" borderId="9" xfId="0" applyFont="1" applyFill="1" applyBorder="1" applyAlignment="1">
      <alignment horizontal="left" vertical="center" shrinkToFit="1"/>
    </xf>
    <xf numFmtId="0" fontId="10" fillId="0" borderId="10" xfId="0" applyNumberFormat="1" applyFont="1" applyFill="1" applyBorder="1" applyAlignment="1" applyProtection="1">
      <alignment horizontal="center" vertical="center"/>
      <protection/>
    </xf>
    <xf numFmtId="0" fontId="8" fillId="0" borderId="18"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10" fillId="0" borderId="9" xfId="0" applyFont="1" applyFill="1" applyBorder="1" applyAlignment="1">
      <alignment/>
    </xf>
    <xf numFmtId="0" fontId="10" fillId="0" borderId="9" xfId="0" applyFont="1" applyFill="1" applyBorder="1" applyAlignment="1">
      <alignment horizontal="left"/>
    </xf>
    <xf numFmtId="0" fontId="10" fillId="0" borderId="9" xfId="0" applyFont="1" applyFill="1" applyBorder="1" applyAlignment="1">
      <alignment/>
    </xf>
    <xf numFmtId="0" fontId="10" fillId="0" borderId="9" xfId="0" applyFont="1" applyBorder="1" applyAlignment="1">
      <alignment/>
    </xf>
    <xf numFmtId="0" fontId="10" fillId="0" borderId="9" xfId="0" applyFont="1" applyBorder="1" applyAlignment="1">
      <alignment/>
    </xf>
    <xf numFmtId="0" fontId="10" fillId="0" borderId="9" xfId="0" applyFont="1" applyBorder="1" applyAlignment="1">
      <alignment horizontal="left"/>
    </xf>
    <xf numFmtId="0" fontId="16" fillId="0" borderId="0" xfId="0" applyFont="1" applyAlignment="1">
      <alignment horizontal="centerContinuous" vertical="center"/>
    </xf>
    <xf numFmtId="0" fontId="10" fillId="0" borderId="10" xfId="0" applyFont="1" applyBorder="1" applyAlignment="1">
      <alignment horizontal="center" vertical="center"/>
    </xf>
    <xf numFmtId="0" fontId="18" fillId="0" borderId="0" xfId="0" applyFont="1" applyAlignment="1">
      <alignment/>
    </xf>
    <xf numFmtId="0" fontId="10" fillId="0" borderId="0" xfId="0" applyFont="1" applyAlignment="1">
      <alignment horizontal="center"/>
    </xf>
    <xf numFmtId="0" fontId="10" fillId="0" borderId="0" xfId="0" applyFont="1" applyBorder="1" applyAlignment="1">
      <alignment horizontal="left"/>
    </xf>
    <xf numFmtId="0" fontId="10" fillId="0" borderId="0" xfId="0" applyFont="1" applyBorder="1" applyAlignment="1">
      <alignment horizontal="left"/>
    </xf>
    <xf numFmtId="0" fontId="0" fillId="0" borderId="0" xfId="0" applyBorder="1" applyAlignment="1">
      <alignment/>
    </xf>
    <xf numFmtId="0" fontId="11" fillId="0" borderId="0" xfId="0" applyFont="1" applyFill="1" applyAlignment="1">
      <alignment horizontal="center" vertical="center"/>
    </xf>
    <xf numFmtId="0" fontId="10" fillId="0" borderId="18" xfId="0" applyNumberFormat="1" applyFont="1" applyFill="1" applyBorder="1" applyAlignment="1" applyProtection="1">
      <alignment horizontal="center" vertical="center"/>
      <protection/>
    </xf>
    <xf numFmtId="0" fontId="10" fillId="0" borderId="20" xfId="0" applyNumberFormat="1" applyFont="1" applyFill="1" applyBorder="1" applyAlignment="1" applyProtection="1">
      <alignment horizontal="center" vertical="center"/>
      <protection/>
    </xf>
    <xf numFmtId="0" fontId="10" fillId="0" borderId="9" xfId="0" applyFont="1" applyFill="1" applyBorder="1" applyAlignment="1">
      <alignment/>
    </xf>
    <xf numFmtId="0" fontId="10" fillId="0" borderId="9" xfId="0" applyFont="1" applyBorder="1" applyAlignment="1">
      <alignment horizontal="left" vertical="center"/>
    </xf>
    <xf numFmtId="0" fontId="10" fillId="0" borderId="9" xfId="0" applyFont="1" applyFill="1" applyBorder="1" applyAlignment="1">
      <alignment horizontal="left"/>
    </xf>
    <xf numFmtId="0" fontId="10" fillId="0" borderId="9" xfId="0" applyFont="1" applyFill="1" applyBorder="1" applyAlignment="1">
      <alignment horizontal="left"/>
    </xf>
    <xf numFmtId="0" fontId="10" fillId="0" borderId="9" xfId="0" applyFont="1" applyBorder="1" applyAlignment="1">
      <alignment horizontal="left"/>
    </xf>
    <xf numFmtId="0" fontId="10" fillId="0" borderId="9" xfId="0" applyFont="1" applyBorder="1" applyAlignment="1">
      <alignment horizontal="left"/>
    </xf>
    <xf numFmtId="0" fontId="18" fillId="0" borderId="0" xfId="0" applyFont="1" applyAlignment="1">
      <alignment horizontal="centerContinuous" vertical="center"/>
    </xf>
    <xf numFmtId="0" fontId="10" fillId="0" borderId="0" xfId="0" applyFont="1" applyAlignment="1">
      <alignment horizontal="right"/>
    </xf>
    <xf numFmtId="0" fontId="10" fillId="0" borderId="0" xfId="0" applyFont="1" applyFill="1" applyBorder="1" applyAlignment="1">
      <alignment horizontal="left"/>
    </xf>
    <xf numFmtId="0" fontId="10" fillId="0" borderId="0" xfId="0" applyFont="1" applyFill="1" applyBorder="1" applyAlignment="1">
      <alignment wrapText="1"/>
    </xf>
    <xf numFmtId="0" fontId="10" fillId="0" borderId="0" xfId="0" applyFont="1" applyFill="1" applyAlignment="1">
      <alignment horizontal="right" vertical="center"/>
    </xf>
    <xf numFmtId="0" fontId="10" fillId="0" borderId="0" xfId="0" applyFont="1" applyFill="1" applyAlignment="1">
      <alignment horizontal="right" vertical="top"/>
    </xf>
    <xf numFmtId="0" fontId="11" fillId="0" borderId="0" xfId="0" applyFont="1" applyFill="1" applyAlignment="1">
      <alignment horizontal="centerContinuous" vertical="center"/>
    </xf>
    <xf numFmtId="0" fontId="18" fillId="0" borderId="0" xfId="0" applyFont="1" applyFill="1" applyAlignment="1">
      <alignment horizontal="centerContinuous" vertical="center"/>
    </xf>
    <xf numFmtId="4" fontId="10" fillId="0" borderId="9" xfId="0" applyNumberFormat="1" applyFont="1" applyBorder="1" applyAlignment="1">
      <alignment horizontal="right" vertical="center"/>
    </xf>
    <xf numFmtId="180" fontId="1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6"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9" xfId="0" applyNumberFormat="1" applyFont="1" applyFill="1" applyBorder="1" applyAlignment="1">
      <alignment horizontal="left" vertical="center"/>
    </xf>
    <xf numFmtId="0" fontId="1" fillId="0" borderId="9" xfId="0" applyNumberFormat="1" applyFont="1" applyFill="1" applyBorder="1" applyAlignment="1">
      <alignment horizontal="left" vertical="center"/>
    </xf>
    <xf numFmtId="0" fontId="1" fillId="0" borderId="13" xfId="0" applyNumberFormat="1" applyFont="1" applyBorder="1" applyAlignment="1">
      <alignment horizontal="left" vertical="center"/>
    </xf>
    <xf numFmtId="0" fontId="1" fillId="0" borderId="13"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9" xfId="0" applyNumberFormat="1" applyFont="1" applyBorder="1" applyAlignment="1">
      <alignment horizontal="center" vertical="center"/>
    </xf>
    <xf numFmtId="0" fontId="4"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13" xfId="0" applyNumberFormat="1" applyFont="1" applyBorder="1" applyAlignment="1">
      <alignment horizontal="center" vertical="center"/>
    </xf>
    <xf numFmtId="0" fontId="19"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horizontal="left"/>
    </xf>
    <xf numFmtId="0" fontId="0" fillId="0" borderId="0" xfId="0"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239" t="s">
        <v>1</v>
      </c>
    </row>
    <row r="3" spans="1:14" ht="93.75" customHeight="1">
      <c r="A3" s="240"/>
      <c r="N3" s="52"/>
    </row>
    <row r="4" ht="81.75" customHeight="1">
      <c r="A4" s="241" t="s">
        <v>2</v>
      </c>
    </row>
    <row r="5" ht="40.5" customHeight="1">
      <c r="A5" s="241" t="s">
        <v>3</v>
      </c>
    </row>
    <row r="6" ht="36.75" customHeight="1">
      <c r="A6" s="241" t="s">
        <v>4</v>
      </c>
    </row>
    <row r="7" ht="12.75" customHeight="1">
      <c r="A7" s="242"/>
    </row>
    <row r="8" ht="12.75" customHeight="1">
      <c r="A8" s="242"/>
    </row>
    <row r="9" ht="12.75" customHeight="1">
      <c r="A9" s="242"/>
    </row>
    <row r="10" ht="12.75" customHeight="1">
      <c r="A10" s="242"/>
    </row>
    <row r="11" ht="12.75" customHeight="1">
      <c r="A11" s="242"/>
    </row>
    <row r="12" ht="12.75" customHeight="1">
      <c r="A12" s="242"/>
    </row>
    <row r="13" ht="12.75" customHeight="1">
      <c r="A13" s="242"/>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46"/>
  <sheetViews>
    <sheetView showGridLines="0" showZeros="0" workbookViewId="0" topLeftCell="A1">
      <selection activeCell="G32" sqref="G32"/>
    </sheetView>
  </sheetViews>
  <sheetFormatPr defaultColWidth="9.16015625" defaultRowHeight="12.75" customHeight="1"/>
  <cols>
    <col min="1" max="1" width="19" style="0" customWidth="1"/>
    <col min="2" max="2" width="41.66015625" style="0" customWidth="1"/>
    <col min="3" max="6" width="21.33203125" style="0" customWidth="1"/>
    <col min="7" max="255" width="9.16015625" style="0" customWidth="1"/>
  </cols>
  <sheetData>
    <row r="1" ht="21" customHeight="1">
      <c r="A1" s="52" t="s">
        <v>25</v>
      </c>
    </row>
    <row r="2" spans="1:6" ht="24" customHeight="1">
      <c r="A2" s="74" t="s">
        <v>26</v>
      </c>
      <c r="B2" s="74"/>
      <c r="C2" s="74"/>
      <c r="D2" s="74"/>
      <c r="E2" s="74"/>
      <c r="F2" s="74"/>
    </row>
    <row r="3" spans="1:6" ht="18" customHeight="1">
      <c r="A3" s="92"/>
      <c r="B3" s="92"/>
      <c r="C3" s="92"/>
      <c r="D3" s="92"/>
      <c r="E3" s="92"/>
      <c r="F3" s="117" t="s">
        <v>43</v>
      </c>
    </row>
    <row r="4" spans="1:6" ht="22.5" customHeight="1">
      <c r="A4" s="118" t="s">
        <v>220</v>
      </c>
      <c r="B4" s="118" t="s">
        <v>221</v>
      </c>
      <c r="C4" s="118" t="s">
        <v>124</v>
      </c>
      <c r="D4" s="118" t="s">
        <v>216</v>
      </c>
      <c r="E4" s="118" t="s">
        <v>217</v>
      </c>
      <c r="F4" s="118" t="s">
        <v>218</v>
      </c>
    </row>
    <row r="5" spans="1:6" ht="18" customHeight="1">
      <c r="A5" s="119" t="s">
        <v>219</v>
      </c>
      <c r="B5" s="119" t="s">
        <v>219</v>
      </c>
      <c r="C5" s="120">
        <v>1</v>
      </c>
      <c r="D5" s="120">
        <v>2</v>
      </c>
      <c r="E5" s="120">
        <v>3</v>
      </c>
      <c r="F5" s="119" t="s">
        <v>219</v>
      </c>
    </row>
    <row r="6" spans="1:6" ht="19.5" customHeight="1">
      <c r="A6" s="121" t="s">
        <v>124</v>
      </c>
      <c r="B6" s="121"/>
      <c r="C6" s="92">
        <f>SUM(D6:E6)</f>
        <v>6486.35</v>
      </c>
      <c r="D6" s="92">
        <v>5914.89</v>
      </c>
      <c r="E6" s="92">
        <v>571.46</v>
      </c>
      <c r="F6" s="122"/>
    </row>
    <row r="7" spans="1:6" ht="19.5" customHeight="1">
      <c r="A7" s="123" t="s">
        <v>222</v>
      </c>
      <c r="B7" s="123" t="s">
        <v>223</v>
      </c>
      <c r="C7" s="92">
        <f aca="true" t="shared" si="0" ref="C7:C46">SUM(D7:E7)</f>
        <v>5812.05</v>
      </c>
      <c r="D7" s="92">
        <v>5812.05</v>
      </c>
      <c r="E7" s="92" t="s">
        <v>205</v>
      </c>
      <c r="F7" s="65"/>
    </row>
    <row r="8" spans="1:6" ht="19.5" customHeight="1">
      <c r="A8" s="123" t="s">
        <v>224</v>
      </c>
      <c r="B8" s="123" t="s">
        <v>225</v>
      </c>
      <c r="C8" s="92">
        <f t="shared" si="0"/>
        <v>2031.18</v>
      </c>
      <c r="D8" s="92">
        <v>2031.18</v>
      </c>
      <c r="E8" s="92" t="s">
        <v>205</v>
      </c>
      <c r="F8" s="65"/>
    </row>
    <row r="9" spans="1:6" ht="19.5" customHeight="1">
      <c r="A9" s="123" t="s">
        <v>226</v>
      </c>
      <c r="B9" s="123" t="s">
        <v>227</v>
      </c>
      <c r="C9" s="92">
        <f t="shared" si="0"/>
        <v>294.28</v>
      </c>
      <c r="D9" s="92">
        <v>294.28</v>
      </c>
      <c r="E9" s="92" t="s">
        <v>205</v>
      </c>
      <c r="F9" s="65"/>
    </row>
    <row r="10" spans="1:6" ht="19.5" customHeight="1">
      <c r="A10" s="123" t="s">
        <v>228</v>
      </c>
      <c r="B10" s="123" t="s">
        <v>229</v>
      </c>
      <c r="C10" s="92">
        <f t="shared" si="0"/>
        <v>162.41</v>
      </c>
      <c r="D10" s="92">
        <v>162.41</v>
      </c>
      <c r="E10" s="92" t="s">
        <v>205</v>
      </c>
      <c r="F10" s="65"/>
    </row>
    <row r="11" spans="1:6" ht="19.5" customHeight="1">
      <c r="A11" s="123" t="s">
        <v>230</v>
      </c>
      <c r="B11" s="123" t="s">
        <v>231</v>
      </c>
      <c r="C11" s="92">
        <f t="shared" si="0"/>
        <v>20</v>
      </c>
      <c r="D11" s="92">
        <v>20</v>
      </c>
      <c r="E11" s="92" t="s">
        <v>205</v>
      </c>
      <c r="F11" s="65"/>
    </row>
    <row r="12" spans="1:6" ht="19.5" customHeight="1">
      <c r="A12" s="123" t="s">
        <v>232</v>
      </c>
      <c r="B12" s="123" t="s">
        <v>233</v>
      </c>
      <c r="C12" s="92">
        <f t="shared" si="0"/>
        <v>1866.64</v>
      </c>
      <c r="D12" s="92">
        <v>1866.64</v>
      </c>
      <c r="E12" s="92" t="s">
        <v>205</v>
      </c>
      <c r="F12" s="65"/>
    </row>
    <row r="13" spans="1:6" ht="19.5" customHeight="1">
      <c r="A13" s="123" t="s">
        <v>234</v>
      </c>
      <c r="B13" s="123" t="s">
        <v>235</v>
      </c>
      <c r="C13" s="92">
        <f t="shared" si="0"/>
        <v>169.39</v>
      </c>
      <c r="D13" s="92">
        <v>169.39</v>
      </c>
      <c r="E13" s="92" t="s">
        <v>205</v>
      </c>
      <c r="F13" s="65"/>
    </row>
    <row r="14" spans="1:6" ht="19.5" customHeight="1">
      <c r="A14" s="123" t="s">
        <v>236</v>
      </c>
      <c r="B14" s="123" t="s">
        <v>237</v>
      </c>
      <c r="C14" s="92">
        <f t="shared" si="0"/>
        <v>17.64</v>
      </c>
      <c r="D14" s="92">
        <v>17.64</v>
      </c>
      <c r="E14" s="92" t="s">
        <v>205</v>
      </c>
      <c r="F14" s="92"/>
    </row>
    <row r="15" spans="1:6" ht="19.5" customHeight="1">
      <c r="A15" s="123" t="s">
        <v>238</v>
      </c>
      <c r="B15" s="123" t="s">
        <v>239</v>
      </c>
      <c r="C15" s="92">
        <f t="shared" si="0"/>
        <v>347</v>
      </c>
      <c r="D15" s="92">
        <v>347</v>
      </c>
      <c r="E15" s="92" t="s">
        <v>205</v>
      </c>
      <c r="F15" s="92"/>
    </row>
    <row r="16" spans="1:6" ht="19.5" customHeight="1">
      <c r="A16" s="123" t="s">
        <v>240</v>
      </c>
      <c r="B16" s="123" t="s">
        <v>241</v>
      </c>
      <c r="C16" s="92">
        <f t="shared" si="0"/>
        <v>340.01</v>
      </c>
      <c r="D16" s="92">
        <v>340.01</v>
      </c>
      <c r="E16" s="92" t="s">
        <v>205</v>
      </c>
      <c r="F16" s="92"/>
    </row>
    <row r="17" spans="1:6" ht="19.5" customHeight="1">
      <c r="A17" s="123" t="s">
        <v>242</v>
      </c>
      <c r="B17" s="123" t="s">
        <v>243</v>
      </c>
      <c r="C17" s="92">
        <f t="shared" si="0"/>
        <v>533.6</v>
      </c>
      <c r="D17" s="92">
        <v>533.6</v>
      </c>
      <c r="E17" s="92" t="s">
        <v>205</v>
      </c>
      <c r="F17" s="92"/>
    </row>
    <row r="18" spans="1:6" ht="19.5" customHeight="1">
      <c r="A18" s="123" t="s">
        <v>244</v>
      </c>
      <c r="B18" s="123" t="s">
        <v>245</v>
      </c>
      <c r="C18" s="92">
        <f t="shared" si="0"/>
        <v>25.4</v>
      </c>
      <c r="D18" s="92">
        <v>25.4</v>
      </c>
      <c r="E18" s="92" t="s">
        <v>205</v>
      </c>
      <c r="F18" s="92"/>
    </row>
    <row r="19" spans="1:6" ht="19.5" customHeight="1">
      <c r="A19" s="123" t="s">
        <v>246</v>
      </c>
      <c r="B19" s="123" t="s">
        <v>247</v>
      </c>
      <c r="C19" s="92">
        <f t="shared" si="0"/>
        <v>4.5</v>
      </c>
      <c r="D19" s="92">
        <v>4.5</v>
      </c>
      <c r="E19" s="92" t="s">
        <v>205</v>
      </c>
      <c r="F19" s="92"/>
    </row>
    <row r="20" spans="1:6" ht="19.5" customHeight="1">
      <c r="A20" s="123" t="s">
        <v>248</v>
      </c>
      <c r="B20" s="123" t="s">
        <v>249</v>
      </c>
      <c r="C20" s="92">
        <f t="shared" si="0"/>
        <v>548.82</v>
      </c>
      <c r="D20" s="92" t="s">
        <v>205</v>
      </c>
      <c r="E20" s="92">
        <v>548.82</v>
      </c>
      <c r="F20" s="92"/>
    </row>
    <row r="21" spans="1:6" ht="19.5" customHeight="1">
      <c r="A21" s="93" t="s">
        <v>250</v>
      </c>
      <c r="B21" s="93" t="s">
        <v>251</v>
      </c>
      <c r="C21" s="92">
        <f t="shared" si="0"/>
        <v>99.08</v>
      </c>
      <c r="D21" s="92" t="s">
        <v>205</v>
      </c>
      <c r="E21" s="92">
        <v>99.08</v>
      </c>
      <c r="F21" s="92"/>
    </row>
    <row r="22" spans="1:6" ht="19.5" customHeight="1">
      <c r="A22" s="93" t="s">
        <v>252</v>
      </c>
      <c r="B22" s="93" t="s">
        <v>253</v>
      </c>
      <c r="C22" s="92">
        <f t="shared" si="0"/>
        <v>13.17</v>
      </c>
      <c r="D22" s="92" t="s">
        <v>205</v>
      </c>
      <c r="E22" s="92">
        <v>13.17</v>
      </c>
      <c r="F22" s="92"/>
    </row>
    <row r="23" spans="1:6" ht="19.5" customHeight="1">
      <c r="A23" s="93" t="s">
        <v>254</v>
      </c>
      <c r="B23" s="93" t="s">
        <v>255</v>
      </c>
      <c r="C23" s="92">
        <f t="shared" si="0"/>
        <v>8</v>
      </c>
      <c r="D23" s="92" t="s">
        <v>205</v>
      </c>
      <c r="E23" s="92">
        <v>8</v>
      </c>
      <c r="F23" s="92"/>
    </row>
    <row r="24" spans="1:6" ht="19.5" customHeight="1">
      <c r="A24" s="93" t="s">
        <v>256</v>
      </c>
      <c r="B24" s="93" t="s">
        <v>257</v>
      </c>
      <c r="C24" s="92">
        <f t="shared" si="0"/>
        <v>15.3</v>
      </c>
      <c r="D24" s="92" t="s">
        <v>205</v>
      </c>
      <c r="E24" s="92">
        <v>15.3</v>
      </c>
      <c r="F24" s="92"/>
    </row>
    <row r="25" spans="1:6" ht="19.5" customHeight="1">
      <c r="A25" s="93" t="s">
        <v>258</v>
      </c>
      <c r="B25" s="93" t="s">
        <v>259</v>
      </c>
      <c r="C25" s="92">
        <f t="shared" si="0"/>
        <v>26.85</v>
      </c>
      <c r="D25" s="92" t="s">
        <v>205</v>
      </c>
      <c r="E25" s="92">
        <v>26.85</v>
      </c>
      <c r="F25" s="92"/>
    </row>
    <row r="26" spans="1:6" ht="19.5" customHeight="1">
      <c r="A26" s="93" t="s">
        <v>260</v>
      </c>
      <c r="B26" s="93" t="s">
        <v>261</v>
      </c>
      <c r="C26" s="92">
        <f t="shared" si="0"/>
        <v>9.25</v>
      </c>
      <c r="D26" s="92" t="s">
        <v>205</v>
      </c>
      <c r="E26" s="92">
        <v>9.25</v>
      </c>
      <c r="F26" s="92"/>
    </row>
    <row r="27" spans="1:6" ht="19.5" customHeight="1">
      <c r="A27" s="93" t="s">
        <v>262</v>
      </c>
      <c r="B27" s="93" t="s">
        <v>263</v>
      </c>
      <c r="C27" s="92">
        <f t="shared" si="0"/>
        <v>44.77</v>
      </c>
      <c r="D27" s="92" t="s">
        <v>205</v>
      </c>
      <c r="E27" s="92">
        <v>44.77</v>
      </c>
      <c r="F27" s="92"/>
    </row>
    <row r="28" spans="1:6" ht="19.5" customHeight="1">
      <c r="A28" s="93" t="s">
        <v>264</v>
      </c>
      <c r="B28" s="93" t="s">
        <v>265</v>
      </c>
      <c r="C28" s="92">
        <f t="shared" si="0"/>
        <v>250.74</v>
      </c>
      <c r="D28" s="92" t="s">
        <v>205</v>
      </c>
      <c r="E28" s="92">
        <v>250.74</v>
      </c>
      <c r="F28" s="92"/>
    </row>
    <row r="29" spans="1:6" ht="19.5" customHeight="1">
      <c r="A29" s="93" t="s">
        <v>266</v>
      </c>
      <c r="B29" s="93" t="s">
        <v>267</v>
      </c>
      <c r="C29" s="92">
        <f t="shared" si="0"/>
        <v>1.6</v>
      </c>
      <c r="D29" s="92" t="s">
        <v>205</v>
      </c>
      <c r="E29" s="92">
        <v>1.6</v>
      </c>
      <c r="F29" s="92"/>
    </row>
    <row r="30" spans="1:6" ht="19.5" customHeight="1">
      <c r="A30" s="93" t="s">
        <v>268</v>
      </c>
      <c r="B30" s="93" t="s">
        <v>269</v>
      </c>
      <c r="C30" s="92">
        <f t="shared" si="0"/>
        <v>29.7</v>
      </c>
      <c r="D30" s="92" t="s">
        <v>205</v>
      </c>
      <c r="E30" s="92">
        <v>29.7</v>
      </c>
      <c r="F30" s="92"/>
    </row>
    <row r="31" spans="1:6" ht="19.5" customHeight="1">
      <c r="A31" s="93" t="s">
        <v>270</v>
      </c>
      <c r="B31" s="93" t="s">
        <v>271</v>
      </c>
      <c r="C31" s="92">
        <f t="shared" si="0"/>
        <v>41.04</v>
      </c>
      <c r="D31" s="92" t="s">
        <v>205</v>
      </c>
      <c r="E31" s="92">
        <v>41.04</v>
      </c>
      <c r="F31" s="92"/>
    </row>
    <row r="32" spans="1:6" ht="19.5" customHeight="1">
      <c r="A32" s="93" t="s">
        <v>272</v>
      </c>
      <c r="B32" s="93" t="s">
        <v>273</v>
      </c>
      <c r="C32" s="92">
        <f t="shared" si="0"/>
        <v>9.32</v>
      </c>
      <c r="D32" s="92" t="s">
        <v>205</v>
      </c>
      <c r="E32" s="92">
        <v>9.32</v>
      </c>
      <c r="F32" s="92"/>
    </row>
    <row r="33" spans="1:6" ht="19.5" customHeight="1">
      <c r="A33" s="93" t="s">
        <v>274</v>
      </c>
      <c r="B33" s="93" t="s">
        <v>275</v>
      </c>
      <c r="C33" s="92">
        <f t="shared" si="0"/>
        <v>102.84</v>
      </c>
      <c r="D33" s="92">
        <v>102.84</v>
      </c>
      <c r="E33" s="92" t="s">
        <v>205</v>
      </c>
      <c r="F33" s="92"/>
    </row>
    <row r="34" spans="1:6" ht="19.5" customHeight="1">
      <c r="A34" s="93" t="s">
        <v>276</v>
      </c>
      <c r="B34" s="93" t="s">
        <v>277</v>
      </c>
      <c r="C34" s="92">
        <f t="shared" si="0"/>
        <v>23.6</v>
      </c>
      <c r="D34" s="92">
        <v>23.6</v>
      </c>
      <c r="E34" s="92" t="s">
        <v>205</v>
      </c>
      <c r="F34" s="92"/>
    </row>
    <row r="35" spans="1:6" ht="19.5" customHeight="1">
      <c r="A35" s="93" t="s">
        <v>278</v>
      </c>
      <c r="B35" s="93" t="s">
        <v>279</v>
      </c>
      <c r="C35" s="92">
        <f t="shared" si="0"/>
        <v>23.34</v>
      </c>
      <c r="D35" s="92">
        <v>23.34</v>
      </c>
      <c r="E35" s="92" t="s">
        <v>205</v>
      </c>
      <c r="F35" s="92"/>
    </row>
    <row r="36" spans="1:6" ht="19.5" customHeight="1">
      <c r="A36" s="93" t="s">
        <v>280</v>
      </c>
      <c r="B36" s="93" t="s">
        <v>245</v>
      </c>
      <c r="C36" s="92">
        <f t="shared" si="0"/>
        <v>43.8</v>
      </c>
      <c r="D36" s="92">
        <v>43.8</v>
      </c>
      <c r="E36" s="92" t="s">
        <v>205</v>
      </c>
      <c r="F36" s="92"/>
    </row>
    <row r="37" spans="1:6" ht="19.5" customHeight="1">
      <c r="A37" s="93" t="s">
        <v>281</v>
      </c>
      <c r="B37" s="93" t="s">
        <v>282</v>
      </c>
      <c r="C37" s="92">
        <f t="shared" si="0"/>
        <v>12.1</v>
      </c>
      <c r="D37" s="92">
        <v>12.1</v>
      </c>
      <c r="E37" s="92" t="s">
        <v>205</v>
      </c>
      <c r="F37" s="92"/>
    </row>
    <row r="38" spans="1:6" ht="19.5" customHeight="1">
      <c r="A38" s="93" t="s">
        <v>283</v>
      </c>
      <c r="B38" s="93" t="s">
        <v>284</v>
      </c>
      <c r="C38" s="92">
        <f t="shared" si="0"/>
        <v>22.64</v>
      </c>
      <c r="D38" s="92" t="s">
        <v>205</v>
      </c>
      <c r="E38" s="92">
        <v>22.64</v>
      </c>
      <c r="F38" s="92"/>
    </row>
    <row r="39" spans="1:6" ht="19.5" customHeight="1">
      <c r="A39" s="124">
        <v>31001</v>
      </c>
      <c r="B39" s="93" t="s">
        <v>285</v>
      </c>
      <c r="C39" s="92">
        <f t="shared" si="0"/>
        <v>0</v>
      </c>
      <c r="D39" s="92"/>
      <c r="E39" s="92"/>
      <c r="F39" s="92"/>
    </row>
    <row r="40" spans="1:6" ht="19.5" customHeight="1">
      <c r="A40" s="93" t="s">
        <v>286</v>
      </c>
      <c r="B40" s="93" t="s">
        <v>287</v>
      </c>
      <c r="C40" s="92">
        <f t="shared" si="0"/>
        <v>8.96</v>
      </c>
      <c r="D40" s="92" t="s">
        <v>205</v>
      </c>
      <c r="E40" s="92">
        <v>8.96</v>
      </c>
      <c r="F40" s="92"/>
    </row>
    <row r="41" spans="1:6" ht="19.5" customHeight="1">
      <c r="A41" s="93" t="s">
        <v>288</v>
      </c>
      <c r="B41" s="93" t="s">
        <v>289</v>
      </c>
      <c r="C41" s="92">
        <f t="shared" si="0"/>
        <v>0.68</v>
      </c>
      <c r="D41" s="92" t="s">
        <v>205</v>
      </c>
      <c r="E41" s="92">
        <v>0.68</v>
      </c>
      <c r="F41" s="92"/>
    </row>
    <row r="42" spans="1:6" ht="19.5" customHeight="1">
      <c r="A42" s="124">
        <v>31005</v>
      </c>
      <c r="B42" s="93" t="s">
        <v>290</v>
      </c>
      <c r="C42" s="92">
        <f t="shared" si="0"/>
        <v>0</v>
      </c>
      <c r="D42" s="92"/>
      <c r="E42" s="92"/>
      <c r="F42" s="92"/>
    </row>
    <row r="43" spans="1:6" ht="19.5" customHeight="1">
      <c r="A43" s="124">
        <v>31006</v>
      </c>
      <c r="B43" s="93" t="s">
        <v>291</v>
      </c>
      <c r="C43" s="92">
        <f t="shared" si="0"/>
        <v>0</v>
      </c>
      <c r="D43" s="92"/>
      <c r="E43" s="92"/>
      <c r="F43" s="92"/>
    </row>
    <row r="44" spans="1:6" ht="19.5" customHeight="1">
      <c r="A44" s="124">
        <v>31008</v>
      </c>
      <c r="B44" s="93" t="s">
        <v>292</v>
      </c>
      <c r="C44" s="92">
        <f t="shared" si="0"/>
        <v>0</v>
      </c>
      <c r="D44" s="92"/>
      <c r="E44" s="92"/>
      <c r="F44" s="92"/>
    </row>
    <row r="45" spans="1:6" ht="19.5" customHeight="1">
      <c r="A45" s="93" t="s">
        <v>293</v>
      </c>
      <c r="B45" s="93" t="s">
        <v>294</v>
      </c>
      <c r="C45" s="92">
        <f t="shared" si="0"/>
        <v>11</v>
      </c>
      <c r="D45" s="92" t="s">
        <v>205</v>
      </c>
      <c r="E45" s="92">
        <v>11</v>
      </c>
      <c r="F45" s="92"/>
    </row>
    <row r="46" spans="1:6" ht="19.5" customHeight="1">
      <c r="A46" s="93" t="s">
        <v>295</v>
      </c>
      <c r="B46" s="93" t="s">
        <v>296</v>
      </c>
      <c r="C46" s="92">
        <f t="shared" si="0"/>
        <v>2</v>
      </c>
      <c r="D46" s="92" t="s">
        <v>205</v>
      </c>
      <c r="E46" s="92">
        <v>2</v>
      </c>
      <c r="F46" s="92"/>
    </row>
  </sheetData>
  <sheetProtection/>
  <mergeCells count="1">
    <mergeCell ref="A6:B6"/>
  </mergeCells>
  <printOptions horizontalCentered="1"/>
  <pageMargins left="0.59" right="0.59" top="0.7900000000000001" bottom="0.7900000000000001" header="0.5" footer="0.5"/>
  <pageSetup fitToHeight="1000" fitToWidth="1" orientation="portrait" paperSize="9" scale="76"/>
</worksheet>
</file>

<file path=xl/worksheets/sheet11.xml><?xml version="1.0" encoding="utf-8"?>
<worksheet xmlns="http://schemas.openxmlformats.org/spreadsheetml/2006/main" xmlns:r="http://schemas.openxmlformats.org/officeDocument/2006/relationships">
  <sheetPr>
    <pageSetUpPr fitToPage="1"/>
  </sheetPr>
  <dimension ref="A1:J14"/>
  <sheetViews>
    <sheetView showGridLines="0" showZeros="0" workbookViewId="0" topLeftCell="A1">
      <selection activeCell="A14" sqref="A14:H14"/>
    </sheetView>
  </sheetViews>
  <sheetFormatPr defaultColWidth="9.16015625" defaultRowHeight="12.75" customHeight="1"/>
  <cols>
    <col min="1" max="1" width="17.66015625" style="0" customWidth="1"/>
    <col min="2" max="2" width="62"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27</v>
      </c>
    </row>
    <row r="2" spans="1:8" ht="33.75" customHeight="1">
      <c r="A2" s="95" t="s">
        <v>297</v>
      </c>
      <c r="B2" s="95"/>
      <c r="C2" s="95"/>
      <c r="D2" s="95"/>
      <c r="E2" s="95"/>
      <c r="F2" s="95"/>
      <c r="G2" s="95"/>
      <c r="H2" s="95"/>
    </row>
    <row r="3" spans="1:8" ht="16.5" customHeight="1">
      <c r="A3" s="96"/>
      <c r="B3" s="96"/>
      <c r="C3" s="97"/>
      <c r="D3" s="98"/>
      <c r="E3" s="98"/>
      <c r="F3" s="98"/>
      <c r="G3" s="99"/>
      <c r="H3" s="100" t="s">
        <v>43</v>
      </c>
    </row>
    <row r="4" spans="1:8" ht="19.5" customHeight="1">
      <c r="A4" s="101" t="s">
        <v>46</v>
      </c>
      <c r="B4" s="101"/>
      <c r="C4" s="102" t="s">
        <v>298</v>
      </c>
      <c r="D4" s="102" t="s">
        <v>299</v>
      </c>
      <c r="E4" s="103" t="s">
        <v>300</v>
      </c>
      <c r="F4" s="104"/>
      <c r="G4" s="105"/>
      <c r="H4" s="102" t="s">
        <v>301</v>
      </c>
    </row>
    <row r="5" spans="1:8" ht="35.25" customHeight="1">
      <c r="A5" s="101" t="s">
        <v>302</v>
      </c>
      <c r="B5" s="101" t="s">
        <v>121</v>
      </c>
      <c r="C5" s="106"/>
      <c r="D5" s="106"/>
      <c r="E5" s="101" t="s">
        <v>133</v>
      </c>
      <c r="F5" s="101" t="s">
        <v>200</v>
      </c>
      <c r="G5" s="101" t="s">
        <v>201</v>
      </c>
      <c r="H5" s="106"/>
    </row>
    <row r="6" spans="1:8" ht="30" customHeight="1">
      <c r="A6" s="107" t="s">
        <v>124</v>
      </c>
      <c r="B6" s="108"/>
      <c r="C6" s="108"/>
      <c r="D6" s="109">
        <v>303.1</v>
      </c>
      <c r="E6" s="109">
        <v>303.1</v>
      </c>
      <c r="F6" s="109" t="s">
        <v>205</v>
      </c>
      <c r="G6" s="109">
        <v>303.1</v>
      </c>
      <c r="H6" s="110"/>
    </row>
    <row r="7" spans="1:10" ht="24" customHeight="1">
      <c r="A7" s="111" t="s">
        <v>142</v>
      </c>
      <c r="B7" s="112" t="s">
        <v>143</v>
      </c>
      <c r="C7" s="112" t="s">
        <v>205</v>
      </c>
      <c r="D7" s="113">
        <v>303.1</v>
      </c>
      <c r="E7" s="114">
        <v>303.1</v>
      </c>
      <c r="F7" s="114" t="s">
        <v>205</v>
      </c>
      <c r="G7" s="113">
        <v>303.1</v>
      </c>
      <c r="H7" s="114"/>
      <c r="J7" s="52"/>
    </row>
    <row r="8" spans="1:8" ht="24" customHeight="1">
      <c r="A8" s="111" t="s">
        <v>144</v>
      </c>
      <c r="B8" s="112" t="s">
        <v>145</v>
      </c>
      <c r="C8" s="112" t="s">
        <v>205</v>
      </c>
      <c r="D8" s="113">
        <v>258.1</v>
      </c>
      <c r="E8" s="114">
        <v>258.1</v>
      </c>
      <c r="F8" s="114" t="s">
        <v>205</v>
      </c>
      <c r="G8" s="113">
        <v>258.1</v>
      </c>
      <c r="H8" s="114"/>
    </row>
    <row r="9" spans="1:9" ht="24" customHeight="1">
      <c r="A9" s="111" t="s">
        <v>146</v>
      </c>
      <c r="B9" s="112" t="s">
        <v>147</v>
      </c>
      <c r="C9" s="112" t="s">
        <v>205</v>
      </c>
      <c r="D9" s="113">
        <v>131.1</v>
      </c>
      <c r="E9" s="114">
        <v>131.1</v>
      </c>
      <c r="F9" s="114" t="s">
        <v>205</v>
      </c>
      <c r="G9" s="113">
        <v>131.1</v>
      </c>
      <c r="H9" s="114"/>
      <c r="I9" s="52"/>
    </row>
    <row r="10" spans="1:9" ht="24" customHeight="1">
      <c r="A10" s="111" t="s">
        <v>148</v>
      </c>
      <c r="B10" s="112" t="s">
        <v>149</v>
      </c>
      <c r="C10" s="112" t="s">
        <v>205</v>
      </c>
      <c r="D10" s="113">
        <v>121</v>
      </c>
      <c r="E10" s="114">
        <v>121</v>
      </c>
      <c r="F10" s="114" t="s">
        <v>205</v>
      </c>
      <c r="G10" s="115">
        <v>121</v>
      </c>
      <c r="H10" s="114"/>
      <c r="I10" s="52"/>
    </row>
    <row r="11" spans="1:8" ht="24" customHeight="1">
      <c r="A11" s="111" t="s">
        <v>150</v>
      </c>
      <c r="B11" s="112" t="s">
        <v>151</v>
      </c>
      <c r="C11" s="112" t="s">
        <v>205</v>
      </c>
      <c r="D11" s="113">
        <v>6</v>
      </c>
      <c r="E11" s="114">
        <v>6</v>
      </c>
      <c r="F11" s="114" t="s">
        <v>205</v>
      </c>
      <c r="G11" s="113">
        <v>6</v>
      </c>
      <c r="H11" s="114"/>
    </row>
    <row r="12" spans="1:8" ht="24" customHeight="1">
      <c r="A12" s="111" t="s">
        <v>152</v>
      </c>
      <c r="B12" s="112" t="s">
        <v>153</v>
      </c>
      <c r="C12" s="112" t="s">
        <v>205</v>
      </c>
      <c r="D12" s="113">
        <v>45</v>
      </c>
      <c r="E12" s="114">
        <v>45</v>
      </c>
      <c r="F12" s="114" t="s">
        <v>205</v>
      </c>
      <c r="G12" s="113">
        <v>45</v>
      </c>
      <c r="H12" s="114"/>
    </row>
    <row r="13" spans="1:8" ht="24" customHeight="1">
      <c r="A13" s="111" t="s">
        <v>154</v>
      </c>
      <c r="B13" s="112" t="s">
        <v>155</v>
      </c>
      <c r="C13" s="112" t="s">
        <v>205</v>
      </c>
      <c r="D13" s="113">
        <v>45</v>
      </c>
      <c r="E13" s="114">
        <v>45</v>
      </c>
      <c r="F13" s="114" t="s">
        <v>205</v>
      </c>
      <c r="G13" s="113">
        <v>45</v>
      </c>
      <c r="H13" s="114"/>
    </row>
    <row r="14" spans="1:8" ht="16.5" customHeight="1">
      <c r="A14" s="116" t="s">
        <v>303</v>
      </c>
      <c r="B14" s="116"/>
      <c r="C14" s="116"/>
      <c r="D14" s="116"/>
      <c r="E14" s="116"/>
      <c r="F14" s="116"/>
      <c r="G14" s="116"/>
      <c r="H14" s="116"/>
    </row>
    <row r="15" ht="16.5" customHeight="1"/>
    <row r="16" ht="16.5" customHeight="1"/>
    <row r="17" ht="16.5" customHeight="1"/>
    <row r="18" ht="16.5" customHeight="1"/>
    <row r="19" ht="16.5" customHeight="1"/>
    <row r="20" ht="16.5" customHeight="1"/>
    <row r="21" ht="16.5" customHeight="1"/>
  </sheetData>
  <sheetProtection/>
  <mergeCells count="9">
    <mergeCell ref="A2:H2"/>
    <mergeCell ref="A3:B3"/>
    <mergeCell ref="A4:B4"/>
    <mergeCell ref="E4:G4"/>
    <mergeCell ref="A6:B6"/>
    <mergeCell ref="A14:H14"/>
    <mergeCell ref="C4:C5"/>
    <mergeCell ref="D4:D5"/>
    <mergeCell ref="H4:H5"/>
  </mergeCells>
  <printOptions horizontalCentered="1"/>
  <pageMargins left="0.75" right="0.75" top="0.7900000000000001" bottom="1" header="0" footer="0"/>
  <pageSetup fitToHeight="1" fitToWidth="1" orientation="landscape" paperSize="9" scale="80"/>
</worksheet>
</file>

<file path=xl/worksheets/sheet12.xml><?xml version="1.0" encoding="utf-8"?>
<worksheet xmlns="http://schemas.openxmlformats.org/spreadsheetml/2006/main" xmlns:r="http://schemas.openxmlformats.org/officeDocument/2006/relationships">
  <sheetPr>
    <pageSetUpPr fitToPage="1"/>
  </sheetPr>
  <dimension ref="A1:E32"/>
  <sheetViews>
    <sheetView showGridLines="0" showZeros="0" workbookViewId="0" topLeftCell="A1">
      <selection activeCell="A12" sqref="A12:IV12"/>
    </sheetView>
  </sheetViews>
  <sheetFormatPr defaultColWidth="9.16015625" defaultRowHeight="12.75" customHeight="1"/>
  <cols>
    <col min="1" max="1" width="22.83203125" style="0" customWidth="1"/>
    <col min="2" max="2" width="57.33203125" style="0" customWidth="1"/>
    <col min="3" max="3" width="42.83203125" style="0" customWidth="1"/>
    <col min="4" max="4" width="23.5" style="0" customWidth="1"/>
    <col min="5" max="5" width="44" style="0" customWidth="1"/>
  </cols>
  <sheetData>
    <row r="1" ht="16.5" customHeight="1">
      <c r="A1" s="52" t="s">
        <v>29</v>
      </c>
    </row>
    <row r="2" spans="1:5" ht="21" customHeight="1">
      <c r="A2" s="74" t="s">
        <v>30</v>
      </c>
      <c r="B2" s="74"/>
      <c r="C2" s="74"/>
      <c r="D2" s="74"/>
      <c r="E2" s="74"/>
    </row>
    <row r="3" ht="15" customHeight="1">
      <c r="E3" s="73" t="s">
        <v>43</v>
      </c>
    </row>
    <row r="4" spans="1:5" ht="19.5" customHeight="1">
      <c r="A4" s="78" t="s">
        <v>118</v>
      </c>
      <c r="B4" s="85" t="s">
        <v>119</v>
      </c>
      <c r="C4" s="85" t="s">
        <v>304</v>
      </c>
      <c r="D4" s="78" t="s">
        <v>305</v>
      </c>
      <c r="E4" s="78" t="s">
        <v>306</v>
      </c>
    </row>
    <row r="5" spans="1:5" ht="19.5" customHeight="1">
      <c r="A5" s="80" t="s">
        <v>219</v>
      </c>
      <c r="B5" s="80" t="s">
        <v>219</v>
      </c>
      <c r="C5" s="86"/>
      <c r="D5" s="80" t="s">
        <v>219</v>
      </c>
      <c r="E5" s="87" t="s">
        <v>219</v>
      </c>
    </row>
    <row r="6" spans="1:5" ht="19.5" customHeight="1">
      <c r="A6" s="88" t="s">
        <v>124</v>
      </c>
      <c r="B6" s="89"/>
      <c r="C6" s="86"/>
      <c r="D6" s="65">
        <v>25929.92</v>
      </c>
      <c r="E6" s="90"/>
    </row>
    <row r="7" spans="1:5" ht="19.5" customHeight="1">
      <c r="A7" s="65">
        <v>501001</v>
      </c>
      <c r="B7" s="66" t="s">
        <v>307</v>
      </c>
      <c r="C7" s="65" t="s">
        <v>308</v>
      </c>
      <c r="D7" s="65">
        <v>10</v>
      </c>
      <c r="E7" s="65" t="s">
        <v>309</v>
      </c>
    </row>
    <row r="8" spans="1:5" ht="19.5" customHeight="1">
      <c r="A8" s="65"/>
      <c r="B8" s="66" t="s">
        <v>310</v>
      </c>
      <c r="C8" s="65" t="s">
        <v>308</v>
      </c>
      <c r="D8" s="65">
        <v>10</v>
      </c>
      <c r="E8" s="65" t="s">
        <v>311</v>
      </c>
    </row>
    <row r="9" spans="1:5" ht="19.5" customHeight="1">
      <c r="A9" s="65">
        <v>501020</v>
      </c>
      <c r="B9" s="66" t="s">
        <v>312</v>
      </c>
      <c r="C9" s="65" t="s">
        <v>308</v>
      </c>
      <c r="D9" s="65">
        <v>4</v>
      </c>
      <c r="E9" s="65" t="s">
        <v>309</v>
      </c>
    </row>
    <row r="10" spans="1:5" ht="19.5" customHeight="1">
      <c r="A10" s="65"/>
      <c r="B10" s="66" t="s">
        <v>313</v>
      </c>
      <c r="C10" s="65" t="s">
        <v>308</v>
      </c>
      <c r="D10" s="65">
        <v>10</v>
      </c>
      <c r="E10" s="65" t="s">
        <v>314</v>
      </c>
    </row>
    <row r="11" spans="1:5" ht="19.5" customHeight="1">
      <c r="A11" s="65"/>
      <c r="B11" s="66" t="s">
        <v>315</v>
      </c>
      <c r="C11" s="65" t="s">
        <v>308</v>
      </c>
      <c r="D11" s="65">
        <v>10</v>
      </c>
      <c r="E11" s="65" t="s">
        <v>311</v>
      </c>
    </row>
    <row r="12" spans="1:5" ht="31.5" customHeight="1">
      <c r="A12" s="65"/>
      <c r="B12" s="66" t="s">
        <v>316</v>
      </c>
      <c r="C12" s="91" t="s">
        <v>317</v>
      </c>
      <c r="D12" s="65">
        <v>24193.88</v>
      </c>
      <c r="E12" s="92" t="s">
        <v>318</v>
      </c>
    </row>
    <row r="13" spans="1:5" ht="19.5" customHeight="1">
      <c r="A13" s="65">
        <v>501002</v>
      </c>
      <c r="B13" s="66" t="s">
        <v>319</v>
      </c>
      <c r="C13" s="65" t="s">
        <v>308</v>
      </c>
      <c r="D13" s="65">
        <v>48.9</v>
      </c>
      <c r="E13" s="92" t="s">
        <v>320</v>
      </c>
    </row>
    <row r="14" spans="1:5" ht="19.5" customHeight="1">
      <c r="A14" s="65">
        <v>501003</v>
      </c>
      <c r="B14" s="66" t="s">
        <v>321</v>
      </c>
      <c r="C14" s="65" t="s">
        <v>308</v>
      </c>
      <c r="D14" s="65">
        <v>125.57</v>
      </c>
      <c r="E14" s="92" t="s">
        <v>292</v>
      </c>
    </row>
    <row r="15" spans="1:5" ht="19.5" customHeight="1">
      <c r="A15" s="65">
        <v>501021</v>
      </c>
      <c r="B15" s="66" t="s">
        <v>322</v>
      </c>
      <c r="C15" s="65" t="s">
        <v>308</v>
      </c>
      <c r="D15" s="92">
        <v>95.83</v>
      </c>
      <c r="E15" s="92" t="s">
        <v>290</v>
      </c>
    </row>
    <row r="16" spans="1:5" ht="19.5" customHeight="1">
      <c r="A16" s="65">
        <v>501005</v>
      </c>
      <c r="B16" s="66" t="s">
        <v>323</v>
      </c>
      <c r="C16" s="65" t="s">
        <v>308</v>
      </c>
      <c r="D16" s="65">
        <v>81.07</v>
      </c>
      <c r="E16" s="92" t="s">
        <v>291</v>
      </c>
    </row>
    <row r="17" spans="1:5" ht="19.5" customHeight="1">
      <c r="A17" s="65">
        <v>501004</v>
      </c>
      <c r="B17" s="66" t="s">
        <v>324</v>
      </c>
      <c r="C17" s="65" t="s">
        <v>308</v>
      </c>
      <c r="D17" s="65">
        <v>37.11</v>
      </c>
      <c r="E17" s="92" t="s">
        <v>290</v>
      </c>
    </row>
    <row r="18" spans="1:5" ht="19.5" customHeight="1">
      <c r="A18" s="92">
        <v>501010</v>
      </c>
      <c r="B18" s="66" t="s">
        <v>325</v>
      </c>
      <c r="C18" s="65" t="s">
        <v>308</v>
      </c>
      <c r="D18" s="92">
        <v>35.1</v>
      </c>
      <c r="E18" s="92" t="s">
        <v>290</v>
      </c>
    </row>
    <row r="19" spans="1:5" ht="19.5" customHeight="1">
      <c r="A19" s="92">
        <v>501011</v>
      </c>
      <c r="B19" s="93" t="s">
        <v>326</v>
      </c>
      <c r="C19" s="65" t="s">
        <v>308</v>
      </c>
      <c r="D19" s="92">
        <v>100.07</v>
      </c>
      <c r="E19" s="92" t="s">
        <v>327</v>
      </c>
    </row>
    <row r="20" spans="1:5" ht="19.5" customHeight="1">
      <c r="A20" s="92"/>
      <c r="B20" s="93" t="s">
        <v>328</v>
      </c>
      <c r="C20" s="65" t="s">
        <v>308</v>
      </c>
      <c r="D20" s="92">
        <v>31.72</v>
      </c>
      <c r="E20" s="92" t="s">
        <v>291</v>
      </c>
    </row>
    <row r="21" spans="1:5" ht="19.5" customHeight="1">
      <c r="A21" s="92"/>
      <c r="B21" s="93" t="s">
        <v>329</v>
      </c>
      <c r="C21" s="65" t="s">
        <v>308</v>
      </c>
      <c r="D21" s="92">
        <v>21.37</v>
      </c>
      <c r="E21" s="65" t="s">
        <v>314</v>
      </c>
    </row>
    <row r="22" spans="1:5" ht="19.5" customHeight="1">
      <c r="A22" s="92"/>
      <c r="B22" s="93" t="s">
        <v>330</v>
      </c>
      <c r="C22" s="65" t="s">
        <v>308</v>
      </c>
      <c r="D22" s="92">
        <v>10</v>
      </c>
      <c r="E22" s="65" t="s">
        <v>314</v>
      </c>
    </row>
    <row r="23" spans="1:5" ht="19.5" customHeight="1">
      <c r="A23" s="92"/>
      <c r="B23" s="93" t="s">
        <v>331</v>
      </c>
      <c r="C23" s="65" t="s">
        <v>308</v>
      </c>
      <c r="D23" s="92">
        <v>10</v>
      </c>
      <c r="E23" s="65" t="s">
        <v>314</v>
      </c>
    </row>
    <row r="24" spans="1:5" ht="19.5" customHeight="1">
      <c r="A24" s="92">
        <v>501008</v>
      </c>
      <c r="B24" s="93" t="s">
        <v>332</v>
      </c>
      <c r="C24" s="92" t="s">
        <v>333</v>
      </c>
      <c r="D24" s="92">
        <v>284.49</v>
      </c>
      <c r="E24" s="92" t="s">
        <v>334</v>
      </c>
    </row>
    <row r="25" spans="1:5" ht="19.5" customHeight="1">
      <c r="A25" s="92">
        <v>501009</v>
      </c>
      <c r="B25" s="93" t="s">
        <v>335</v>
      </c>
      <c r="C25" s="91" t="s">
        <v>336</v>
      </c>
      <c r="D25" s="92">
        <v>35.77</v>
      </c>
      <c r="E25" s="92" t="s">
        <v>337</v>
      </c>
    </row>
    <row r="26" spans="1:5" ht="19.5" customHeight="1">
      <c r="A26" s="92">
        <v>501006</v>
      </c>
      <c r="B26" s="93" t="s">
        <v>338</v>
      </c>
      <c r="C26" s="65" t="s">
        <v>308</v>
      </c>
      <c r="D26" s="92">
        <v>571.49</v>
      </c>
      <c r="E26" s="92" t="s">
        <v>285</v>
      </c>
    </row>
    <row r="27" spans="1:5" ht="19.5" customHeight="1">
      <c r="A27" s="92">
        <v>501007</v>
      </c>
      <c r="B27" s="93" t="s">
        <v>339</v>
      </c>
      <c r="C27" s="65" t="s">
        <v>308</v>
      </c>
      <c r="D27" s="92">
        <v>16</v>
      </c>
      <c r="E27" s="92" t="s">
        <v>309</v>
      </c>
    </row>
    <row r="28" spans="1:5" ht="19.5" customHeight="1">
      <c r="A28" s="92"/>
      <c r="B28" s="93" t="s">
        <v>340</v>
      </c>
      <c r="C28" s="65" t="s">
        <v>308</v>
      </c>
      <c r="D28" s="92">
        <v>187.55</v>
      </c>
      <c r="E28" s="92" t="s">
        <v>291</v>
      </c>
    </row>
    <row r="29" spans="1:5" ht="12.75" customHeight="1">
      <c r="A29" s="94"/>
      <c r="B29" s="94"/>
      <c r="C29" s="94"/>
      <c r="D29" s="94"/>
      <c r="E29" s="94"/>
    </row>
    <row r="30" spans="1:5" ht="12.75" customHeight="1">
      <c r="A30" s="94"/>
      <c r="B30" s="94"/>
      <c r="C30" s="94"/>
      <c r="D30" s="94"/>
      <c r="E30" s="94"/>
    </row>
    <row r="31" spans="1:5" ht="12.75" customHeight="1">
      <c r="A31" s="94"/>
      <c r="B31" s="94"/>
      <c r="C31" s="94"/>
      <c r="D31" s="94"/>
      <c r="E31" s="94"/>
    </row>
    <row r="32" spans="1:5" ht="12.75" customHeight="1">
      <c r="A32" s="94"/>
      <c r="B32" s="94"/>
      <c r="C32" s="94"/>
      <c r="D32" s="94"/>
      <c r="E32" s="94"/>
    </row>
  </sheetData>
  <sheetProtection/>
  <mergeCells count="1">
    <mergeCell ref="A6:B6"/>
  </mergeCells>
  <printOptions horizontalCentered="1"/>
  <pageMargins left="0.59" right="0.59" top="0.35" bottom="0.35" header="0.2" footer="0.31"/>
  <pageSetup fitToHeight="1000" fitToWidth="1" orientation="landscape" paperSize="9" scale="86"/>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workbookViewId="0" topLeftCell="A1">
      <selection activeCell="A2" sqref="A2"/>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52" t="s">
        <v>31</v>
      </c>
    </row>
    <row r="2" spans="1:14" ht="23.25" customHeight="1">
      <c r="A2" s="74" t="s">
        <v>341</v>
      </c>
      <c r="B2" s="74"/>
      <c r="C2" s="74"/>
      <c r="D2" s="74"/>
      <c r="E2" s="74"/>
      <c r="F2" s="74"/>
      <c r="G2" s="74"/>
      <c r="H2" s="74"/>
      <c r="I2" s="74"/>
      <c r="J2" s="74"/>
      <c r="K2" s="74"/>
      <c r="L2" s="74"/>
      <c r="M2" s="74"/>
      <c r="N2" s="84"/>
    </row>
    <row r="3" ht="26.25" customHeight="1">
      <c r="N3" s="73" t="s">
        <v>43</v>
      </c>
    </row>
    <row r="4" spans="1:14" ht="18" customHeight="1">
      <c r="A4" s="59" t="s">
        <v>342</v>
      </c>
      <c r="B4" s="59"/>
      <c r="C4" s="59"/>
      <c r="D4" s="59" t="s">
        <v>118</v>
      </c>
      <c r="E4" s="75" t="s">
        <v>343</v>
      </c>
      <c r="F4" s="59" t="s">
        <v>344</v>
      </c>
      <c r="G4" s="76" t="s">
        <v>345</v>
      </c>
      <c r="H4" s="77" t="s">
        <v>346</v>
      </c>
      <c r="I4" s="59" t="s">
        <v>347</v>
      </c>
      <c r="J4" s="59" t="s">
        <v>220</v>
      </c>
      <c r="K4" s="59"/>
      <c r="L4" s="69" t="s">
        <v>348</v>
      </c>
      <c r="M4" s="59" t="s">
        <v>349</v>
      </c>
      <c r="N4" s="54" t="s">
        <v>350</v>
      </c>
    </row>
    <row r="5" spans="1:14" ht="18" customHeight="1">
      <c r="A5" s="78" t="s">
        <v>351</v>
      </c>
      <c r="B5" s="78" t="s">
        <v>352</v>
      </c>
      <c r="C5" s="78" t="s">
        <v>353</v>
      </c>
      <c r="D5" s="59"/>
      <c r="E5" s="75"/>
      <c r="F5" s="59"/>
      <c r="G5" s="79"/>
      <c r="H5" s="77"/>
      <c r="I5" s="59"/>
      <c r="J5" s="59" t="s">
        <v>351</v>
      </c>
      <c r="K5" s="59" t="s">
        <v>352</v>
      </c>
      <c r="L5" s="71"/>
      <c r="M5" s="59"/>
      <c r="N5" s="54"/>
    </row>
    <row r="6" spans="1:14" ht="12.75" customHeight="1">
      <c r="A6" s="80" t="s">
        <v>219</v>
      </c>
      <c r="B6" s="80" t="s">
        <v>219</v>
      </c>
      <c r="C6" s="80" t="s">
        <v>219</v>
      </c>
      <c r="D6" s="80" t="s">
        <v>219</v>
      </c>
      <c r="E6" s="80" t="s">
        <v>219</v>
      </c>
      <c r="F6" s="81" t="s">
        <v>219</v>
      </c>
      <c r="G6" s="80" t="s">
        <v>219</v>
      </c>
      <c r="H6" s="80" t="s">
        <v>219</v>
      </c>
      <c r="I6" s="80" t="s">
        <v>219</v>
      </c>
      <c r="J6" s="80" t="s">
        <v>219</v>
      </c>
      <c r="K6" s="80" t="s">
        <v>219</v>
      </c>
      <c r="L6" s="80" t="s">
        <v>219</v>
      </c>
      <c r="M6" s="80" t="s">
        <v>219</v>
      </c>
      <c r="N6" s="80" t="s">
        <v>219</v>
      </c>
    </row>
    <row r="7" spans="1:14" ht="12.75" customHeight="1">
      <c r="A7" s="82"/>
      <c r="B7" s="82"/>
      <c r="C7" s="82"/>
      <c r="D7" s="82"/>
      <c r="E7" s="82"/>
      <c r="F7" s="82"/>
      <c r="G7" s="82"/>
      <c r="H7" s="82"/>
      <c r="I7" s="82"/>
      <c r="J7" s="82"/>
      <c r="K7" s="82"/>
      <c r="L7" s="82"/>
      <c r="M7" s="82"/>
      <c r="N7" s="82"/>
    </row>
    <row r="8" spans="1:14" ht="12.75" customHeight="1">
      <c r="A8" s="82"/>
      <c r="B8" s="82"/>
      <c r="C8" s="82"/>
      <c r="D8" s="82"/>
      <c r="E8" s="82"/>
      <c r="F8" s="83"/>
      <c r="G8" s="83"/>
      <c r="H8" s="83"/>
      <c r="I8" s="82"/>
      <c r="J8" s="82"/>
      <c r="K8" s="82"/>
      <c r="L8" s="82"/>
      <c r="M8" s="82"/>
      <c r="N8" s="82"/>
    </row>
    <row r="9" spans="1:15" ht="12.75" customHeight="1">
      <c r="A9" s="82"/>
      <c r="B9" s="82"/>
      <c r="C9" s="82"/>
      <c r="D9" s="82"/>
      <c r="E9" s="83"/>
      <c r="F9" s="83"/>
      <c r="G9" s="83"/>
      <c r="H9" s="83"/>
      <c r="I9" s="82"/>
      <c r="J9" s="82"/>
      <c r="K9" s="82"/>
      <c r="L9" s="82"/>
      <c r="M9" s="82"/>
      <c r="N9" s="83"/>
      <c r="O9" s="52"/>
    </row>
    <row r="10" spans="1:15" ht="12.75" customHeight="1">
      <c r="A10" s="82"/>
      <c r="B10" s="82"/>
      <c r="C10" s="82"/>
      <c r="D10" s="82"/>
      <c r="E10" s="83"/>
      <c r="F10" s="83"/>
      <c r="G10" s="83"/>
      <c r="H10" s="83"/>
      <c r="I10" s="82"/>
      <c r="J10" s="82"/>
      <c r="K10" s="82"/>
      <c r="L10" s="82"/>
      <c r="M10" s="82"/>
      <c r="N10" s="83"/>
      <c r="O10" s="52"/>
    </row>
    <row r="11" spans="1:15" ht="12.75" customHeight="1">
      <c r="A11" s="82"/>
      <c r="B11" s="82"/>
      <c r="C11" s="82"/>
      <c r="D11" s="82"/>
      <c r="E11" s="83"/>
      <c r="F11" s="83"/>
      <c r="G11" s="83"/>
      <c r="H11" s="82"/>
      <c r="I11" s="82"/>
      <c r="J11" s="82"/>
      <c r="K11" s="82"/>
      <c r="L11" s="82"/>
      <c r="M11" s="82"/>
      <c r="N11" s="83"/>
      <c r="O11" s="52"/>
    </row>
    <row r="12" spans="1:15" ht="12.75" customHeight="1">
      <c r="A12" s="82"/>
      <c r="B12" s="82"/>
      <c r="C12" s="82"/>
      <c r="D12" s="82"/>
      <c r="E12" s="83"/>
      <c r="F12" s="83"/>
      <c r="G12" s="83"/>
      <c r="H12" s="82"/>
      <c r="I12" s="82"/>
      <c r="J12" s="82"/>
      <c r="K12" s="82"/>
      <c r="L12" s="82"/>
      <c r="M12" s="82"/>
      <c r="N12" s="83"/>
      <c r="O12" s="52"/>
    </row>
    <row r="13" spans="1:14" ht="12.75" customHeight="1">
      <c r="A13" s="83"/>
      <c r="B13" s="82"/>
      <c r="C13" s="82"/>
      <c r="D13" s="82"/>
      <c r="E13" s="83"/>
      <c r="F13" s="83"/>
      <c r="G13" s="83"/>
      <c r="H13" s="82"/>
      <c r="I13" s="82"/>
      <c r="J13" s="82"/>
      <c r="K13" s="82"/>
      <c r="L13" s="82"/>
      <c r="M13" s="82"/>
      <c r="N13" s="82"/>
    </row>
    <row r="14" spans="1:14" ht="12.75" customHeight="1">
      <c r="A14" s="83"/>
      <c r="B14" s="83"/>
      <c r="C14" s="82"/>
      <c r="D14" s="82"/>
      <c r="E14" s="83"/>
      <c r="F14" s="83"/>
      <c r="G14" s="83"/>
      <c r="H14" s="82"/>
      <c r="I14" s="82"/>
      <c r="J14" s="82"/>
      <c r="K14" s="82"/>
      <c r="L14" s="82"/>
      <c r="M14" s="82"/>
      <c r="N14" s="82"/>
    </row>
    <row r="15" spans="3:13" ht="12.75" customHeight="1">
      <c r="C15" s="52"/>
      <c r="D15" s="52"/>
      <c r="H15" s="52"/>
      <c r="J15" s="52"/>
      <c r="M15" s="52"/>
    </row>
    <row r="16" ht="12.75" customHeight="1">
      <c r="M16" s="52"/>
    </row>
    <row r="17" ht="12.75" customHeight="1">
      <c r="M17" s="52"/>
    </row>
    <row r="18" ht="12.75" customHeight="1">
      <c r="M18" s="52"/>
    </row>
    <row r="19" ht="12.75" customHeight="1">
      <c r="M19" s="52"/>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15"/>
  <sheetViews>
    <sheetView showGridLines="0" showZeros="0" workbookViewId="0" topLeftCell="F1">
      <selection activeCell="L16" sqref="L16"/>
    </sheetView>
  </sheetViews>
  <sheetFormatPr defaultColWidth="9.16015625" defaultRowHeight="12.75" customHeight="1"/>
  <cols>
    <col min="1" max="1" width="11.66015625" style="0" customWidth="1"/>
    <col min="2" max="2" width="27.83203125"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3" max="27" width="9.16015625" style="0" customWidth="1"/>
    <col min="28" max="28" width="6.83203125" style="0" customWidth="1"/>
  </cols>
  <sheetData>
    <row r="1" ht="30" customHeight="1">
      <c r="A1" s="52" t="s">
        <v>35</v>
      </c>
    </row>
    <row r="2" spans="1:38" ht="28.5" customHeight="1">
      <c r="A2" s="53" t="s">
        <v>36</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row>
    <row r="3" ht="22.5" customHeight="1">
      <c r="AL3" s="73" t="s">
        <v>43</v>
      </c>
    </row>
    <row r="4" spans="1:38" s="50" customFormat="1" ht="17.25" customHeight="1">
      <c r="A4" s="54" t="s">
        <v>118</v>
      </c>
      <c r="B4" s="54" t="s">
        <v>119</v>
      </c>
      <c r="C4" s="55" t="s">
        <v>354</v>
      </c>
      <c r="D4" s="56"/>
      <c r="E4" s="56"/>
      <c r="F4" s="56"/>
      <c r="G4" s="56"/>
      <c r="H4" s="56"/>
      <c r="I4" s="56"/>
      <c r="J4" s="56"/>
      <c r="K4" s="68"/>
      <c r="L4" s="55" t="s">
        <v>354</v>
      </c>
      <c r="M4" s="56"/>
      <c r="N4" s="56"/>
      <c r="O4" s="56"/>
      <c r="P4" s="56"/>
      <c r="Q4" s="56"/>
      <c r="R4" s="56"/>
      <c r="S4" s="56"/>
      <c r="T4" s="68"/>
      <c r="U4" s="55" t="s">
        <v>355</v>
      </c>
      <c r="V4" s="56"/>
      <c r="W4" s="56"/>
      <c r="X4" s="56"/>
      <c r="Y4" s="56"/>
      <c r="Z4" s="56"/>
      <c r="AA4" s="56"/>
      <c r="AB4" s="56"/>
      <c r="AC4" s="68"/>
      <c r="AD4" s="55" t="s">
        <v>356</v>
      </c>
      <c r="AE4" s="56"/>
      <c r="AF4" s="56"/>
      <c r="AG4" s="56"/>
      <c r="AH4" s="56"/>
      <c r="AI4" s="56"/>
      <c r="AJ4" s="56"/>
      <c r="AK4" s="56"/>
      <c r="AL4" s="68"/>
    </row>
    <row r="5" spans="1:38" s="50" customFormat="1" ht="17.25" customHeight="1">
      <c r="A5" s="54"/>
      <c r="B5" s="54"/>
      <c r="C5" s="57" t="s">
        <v>124</v>
      </c>
      <c r="D5" s="55" t="s">
        <v>357</v>
      </c>
      <c r="E5" s="56"/>
      <c r="F5" s="56"/>
      <c r="G5" s="56"/>
      <c r="H5" s="56"/>
      <c r="I5" s="68"/>
      <c r="J5" s="69" t="s">
        <v>358</v>
      </c>
      <c r="K5" s="69" t="s">
        <v>359</v>
      </c>
      <c r="L5" s="57" t="s">
        <v>124</v>
      </c>
      <c r="M5" s="55" t="s">
        <v>360</v>
      </c>
      <c r="N5" s="56"/>
      <c r="O5" s="56"/>
      <c r="P5" s="56"/>
      <c r="Q5" s="56"/>
      <c r="R5" s="68"/>
      <c r="S5" s="69" t="s">
        <v>358</v>
      </c>
      <c r="T5" s="69" t="s">
        <v>359</v>
      </c>
      <c r="U5" s="57" t="s">
        <v>124</v>
      </c>
      <c r="V5" s="55" t="s">
        <v>360</v>
      </c>
      <c r="W5" s="56"/>
      <c r="X5" s="56"/>
      <c r="Y5" s="56"/>
      <c r="Z5" s="56"/>
      <c r="AA5" s="68"/>
      <c r="AB5" s="69" t="s">
        <v>358</v>
      </c>
      <c r="AC5" s="69" t="s">
        <v>359</v>
      </c>
      <c r="AD5" s="57" t="s">
        <v>124</v>
      </c>
      <c r="AE5" s="55" t="s">
        <v>360</v>
      </c>
      <c r="AF5" s="56"/>
      <c r="AG5" s="56"/>
      <c r="AH5" s="56"/>
      <c r="AI5" s="56"/>
      <c r="AJ5" s="68"/>
      <c r="AK5" s="69" t="s">
        <v>358</v>
      </c>
      <c r="AL5" s="69" t="s">
        <v>359</v>
      </c>
    </row>
    <row r="6" spans="1:38" s="50" customFormat="1" ht="23.25" customHeight="1">
      <c r="A6" s="54"/>
      <c r="B6" s="54"/>
      <c r="C6" s="58"/>
      <c r="D6" s="59" t="s">
        <v>133</v>
      </c>
      <c r="E6" s="59" t="s">
        <v>361</v>
      </c>
      <c r="F6" s="59" t="s">
        <v>362</v>
      </c>
      <c r="G6" s="59" t="s">
        <v>363</v>
      </c>
      <c r="H6" s="59"/>
      <c r="I6" s="59"/>
      <c r="J6" s="70"/>
      <c r="K6" s="70"/>
      <c r="L6" s="58"/>
      <c r="M6" s="59" t="s">
        <v>133</v>
      </c>
      <c r="N6" s="59" t="s">
        <v>361</v>
      </c>
      <c r="O6" s="59" t="s">
        <v>362</v>
      </c>
      <c r="P6" s="59" t="s">
        <v>363</v>
      </c>
      <c r="Q6" s="59"/>
      <c r="R6" s="59"/>
      <c r="S6" s="70"/>
      <c r="T6" s="70"/>
      <c r="U6" s="58"/>
      <c r="V6" s="59" t="s">
        <v>133</v>
      </c>
      <c r="W6" s="59" t="s">
        <v>361</v>
      </c>
      <c r="X6" s="59" t="s">
        <v>362</v>
      </c>
      <c r="Y6" s="59" t="s">
        <v>363</v>
      </c>
      <c r="Z6" s="59"/>
      <c r="AA6" s="59"/>
      <c r="AB6" s="70"/>
      <c r="AC6" s="70"/>
      <c r="AD6" s="58"/>
      <c r="AE6" s="59" t="s">
        <v>133</v>
      </c>
      <c r="AF6" s="59" t="s">
        <v>361</v>
      </c>
      <c r="AG6" s="59" t="s">
        <v>362</v>
      </c>
      <c r="AH6" s="59" t="s">
        <v>363</v>
      </c>
      <c r="AI6" s="59"/>
      <c r="AJ6" s="59"/>
      <c r="AK6" s="70"/>
      <c r="AL6" s="70"/>
    </row>
    <row r="7" spans="1:38" s="50" customFormat="1" ht="26.25" customHeight="1">
      <c r="A7" s="54"/>
      <c r="B7" s="54"/>
      <c r="C7" s="60"/>
      <c r="D7" s="59"/>
      <c r="E7" s="59"/>
      <c r="F7" s="59"/>
      <c r="G7" s="61" t="s">
        <v>133</v>
      </c>
      <c r="H7" s="61" t="s">
        <v>364</v>
      </c>
      <c r="I7" s="61" t="s">
        <v>365</v>
      </c>
      <c r="J7" s="71"/>
      <c r="K7" s="71"/>
      <c r="L7" s="60"/>
      <c r="M7" s="59"/>
      <c r="N7" s="59"/>
      <c r="O7" s="59"/>
      <c r="P7" s="61" t="s">
        <v>133</v>
      </c>
      <c r="Q7" s="61" t="s">
        <v>364</v>
      </c>
      <c r="R7" s="61" t="s">
        <v>365</v>
      </c>
      <c r="S7" s="71"/>
      <c r="T7" s="71"/>
      <c r="U7" s="60"/>
      <c r="V7" s="59"/>
      <c r="W7" s="59"/>
      <c r="X7" s="59"/>
      <c r="Y7" s="72" t="s">
        <v>133</v>
      </c>
      <c r="Z7" s="72" t="s">
        <v>364</v>
      </c>
      <c r="AA7" s="72" t="s">
        <v>365</v>
      </c>
      <c r="AB7" s="71"/>
      <c r="AC7" s="71"/>
      <c r="AD7" s="60"/>
      <c r="AE7" s="59"/>
      <c r="AF7" s="59"/>
      <c r="AG7" s="59"/>
      <c r="AH7" s="61" t="s">
        <v>133</v>
      </c>
      <c r="AI7" s="61" t="s">
        <v>364</v>
      </c>
      <c r="AJ7" s="61" t="s">
        <v>365</v>
      </c>
      <c r="AK7" s="71"/>
      <c r="AL7" s="71"/>
    </row>
    <row r="8" spans="1:38" s="50" customFormat="1" ht="72" customHeight="1">
      <c r="A8" s="62">
        <v>501</v>
      </c>
      <c r="B8" s="63" t="s">
        <v>135</v>
      </c>
      <c r="C8" s="62">
        <v>1</v>
      </c>
      <c r="D8" s="64">
        <v>2</v>
      </c>
      <c r="E8" s="64">
        <v>3</v>
      </c>
      <c r="F8" s="64">
        <v>4</v>
      </c>
      <c r="G8" s="62">
        <v>5</v>
      </c>
      <c r="H8" s="62">
        <v>6</v>
      </c>
      <c r="I8" s="62">
        <v>7</v>
      </c>
      <c r="J8" s="62">
        <v>8</v>
      </c>
      <c r="K8" s="62">
        <v>9</v>
      </c>
      <c r="L8" s="62">
        <v>1</v>
      </c>
      <c r="M8" s="64">
        <v>2</v>
      </c>
      <c r="N8" s="64">
        <v>3</v>
      </c>
      <c r="O8" s="64">
        <v>4</v>
      </c>
      <c r="P8" s="62">
        <v>5</v>
      </c>
      <c r="Q8" s="62">
        <v>6</v>
      </c>
      <c r="R8" s="62">
        <v>7</v>
      </c>
      <c r="S8" s="62">
        <v>8</v>
      </c>
      <c r="T8" s="62">
        <v>9</v>
      </c>
      <c r="U8" s="62">
        <v>10</v>
      </c>
      <c r="V8" s="62">
        <v>11</v>
      </c>
      <c r="W8" s="62">
        <v>12</v>
      </c>
      <c r="X8" s="62">
        <v>13</v>
      </c>
      <c r="Y8" s="62">
        <v>14</v>
      </c>
      <c r="Z8" s="62">
        <v>15</v>
      </c>
      <c r="AA8" s="62">
        <v>16</v>
      </c>
      <c r="AB8" s="62">
        <v>17</v>
      </c>
      <c r="AC8" s="62">
        <v>18</v>
      </c>
      <c r="AD8" s="62" t="s">
        <v>366</v>
      </c>
      <c r="AE8" s="62" t="s">
        <v>367</v>
      </c>
      <c r="AF8" s="62" t="s">
        <v>368</v>
      </c>
      <c r="AG8" s="62" t="s">
        <v>369</v>
      </c>
      <c r="AH8" s="62" t="s">
        <v>370</v>
      </c>
      <c r="AI8" s="62" t="s">
        <v>371</v>
      </c>
      <c r="AJ8" s="62" t="s">
        <v>372</v>
      </c>
      <c r="AK8" s="62" t="s">
        <v>373</v>
      </c>
      <c r="AL8" s="62" t="s">
        <v>374</v>
      </c>
    </row>
    <row r="9" spans="1:38" s="51" customFormat="1" ht="30.75" customHeight="1">
      <c r="A9" s="65"/>
      <c r="B9" s="66"/>
      <c r="C9" s="67">
        <f>D9+J9+K9</f>
        <v>2</v>
      </c>
      <c r="D9" s="67">
        <f>E9+F9+G9</f>
        <v>2</v>
      </c>
      <c r="E9" s="67"/>
      <c r="F9" s="67">
        <v>2</v>
      </c>
      <c r="G9" s="67">
        <f>SUM(H9:I9)</f>
        <v>0</v>
      </c>
      <c r="H9" s="67"/>
      <c r="I9" s="67"/>
      <c r="J9" s="67"/>
      <c r="K9" s="67"/>
      <c r="L9" s="67">
        <f>M9+S9+T9</f>
        <v>1.6</v>
      </c>
      <c r="M9" s="67">
        <f>N9+O9+P9</f>
        <v>1.6</v>
      </c>
      <c r="N9" s="67"/>
      <c r="O9" s="67">
        <v>1.6</v>
      </c>
      <c r="P9" s="67">
        <f>SUM(Q9:R9)</f>
        <v>0</v>
      </c>
      <c r="Q9" s="67"/>
      <c r="R9" s="67"/>
      <c r="S9" s="67"/>
      <c r="T9" s="67"/>
      <c r="U9" s="67">
        <f>V9+AB9+AC9</f>
        <v>1.6</v>
      </c>
      <c r="V9" s="67">
        <f>W9+X9+Y9</f>
        <v>1.6</v>
      </c>
      <c r="W9" s="67"/>
      <c r="X9" s="67">
        <v>1.6</v>
      </c>
      <c r="Y9" s="67">
        <f>SUM(Z9:AA9)</f>
        <v>0</v>
      </c>
      <c r="Z9" s="67"/>
      <c r="AA9" s="67"/>
      <c r="AB9" s="67"/>
      <c r="AC9" s="67"/>
      <c r="AD9" s="67">
        <f>AE9+AK9+AL9</f>
        <v>0</v>
      </c>
      <c r="AE9" s="67">
        <f>AF9+AG9+AH9</f>
        <v>0</v>
      </c>
      <c r="AF9" s="67">
        <f>N9-W9</f>
        <v>0</v>
      </c>
      <c r="AG9" s="67">
        <f>O9-X9</f>
        <v>0</v>
      </c>
      <c r="AH9" s="67">
        <f>SUM(AI9:AJ9)</f>
        <v>0</v>
      </c>
      <c r="AI9" s="67">
        <f>Q9-Z9</f>
        <v>0</v>
      </c>
      <c r="AJ9" s="67">
        <f>R9-AA9</f>
        <v>0</v>
      </c>
      <c r="AK9" s="67"/>
      <c r="AL9" s="67"/>
    </row>
    <row r="10" spans="15:20" ht="12.75" customHeight="1">
      <c r="O10" s="52"/>
      <c r="P10" s="52"/>
      <c r="Q10" s="52"/>
      <c r="R10" s="52"/>
      <c r="S10" s="52"/>
      <c r="T10" s="52"/>
    </row>
    <row r="11" spans="16:20" ht="12.75" customHeight="1">
      <c r="P11" s="52"/>
      <c r="Q11" s="52"/>
      <c r="T11" s="52"/>
    </row>
    <row r="12" spans="17:20" ht="12.75" customHeight="1">
      <c r="Q12" s="52"/>
      <c r="T12" s="52"/>
    </row>
    <row r="13" spans="17:20" ht="12.75" customHeight="1">
      <c r="Q13" s="52"/>
      <c r="T13" s="52"/>
    </row>
    <row r="14" spans="18:20" ht="12.75" customHeight="1">
      <c r="R14" s="52"/>
      <c r="T14" s="52"/>
    </row>
    <row r="15" spans="18:19" ht="12.75" customHeight="1">
      <c r="R15" s="52"/>
      <c r="S15" s="52"/>
    </row>
  </sheetData>
  <sheetProtection/>
  <mergeCells count="39">
    <mergeCell ref="A2:AL2"/>
    <mergeCell ref="C4:K4"/>
    <mergeCell ref="L4:T4"/>
    <mergeCell ref="U4:AC4"/>
    <mergeCell ref="AD4:AL4"/>
    <mergeCell ref="D5:I5"/>
    <mergeCell ref="M5:R5"/>
    <mergeCell ref="V5:AA5"/>
    <mergeCell ref="AE5:AJ5"/>
    <mergeCell ref="G6:I6"/>
    <mergeCell ref="P6:R6"/>
    <mergeCell ref="Y6:AA6"/>
    <mergeCell ref="AH6:AJ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 ref="AD5:AD7"/>
    <mergeCell ref="AE6:AE7"/>
    <mergeCell ref="AF6:AF7"/>
    <mergeCell ref="AG6:AG7"/>
    <mergeCell ref="AK5:AK7"/>
    <mergeCell ref="AL5:AL7"/>
  </mergeCells>
  <printOptions horizontalCentered="1"/>
  <pageMargins left="0.59" right="0.59" top="0.7900000000000001" bottom="0.7900000000000001" header="0.5" footer="0.5"/>
  <pageSetup fitToHeight="0" fitToWidth="1" horizontalDpi="600" verticalDpi="600" orientation="landscape" paperSize="9" scale="46"/>
</worksheet>
</file>

<file path=xl/worksheets/sheet15.xml><?xml version="1.0" encoding="utf-8"?>
<worksheet xmlns="http://schemas.openxmlformats.org/spreadsheetml/2006/main" xmlns:r="http://schemas.openxmlformats.org/officeDocument/2006/relationships">
  <dimension ref="A1:B26"/>
  <sheetViews>
    <sheetView zoomScaleSheetLayoutView="100" workbookViewId="0" topLeftCell="A1">
      <selection activeCell="B39" sqref="B39"/>
    </sheetView>
  </sheetViews>
  <sheetFormatPr defaultColWidth="9.33203125" defaultRowHeight="11.25"/>
  <cols>
    <col min="1" max="1" width="15.5" style="0" customWidth="1"/>
    <col min="2" max="2" width="87.83203125" style="0" customWidth="1"/>
  </cols>
  <sheetData>
    <row r="1" spans="1:2" ht="48" customHeight="1">
      <c r="A1" s="46" t="s">
        <v>375</v>
      </c>
      <c r="B1" s="46"/>
    </row>
    <row r="2" spans="1:2" ht="19.5" customHeight="1">
      <c r="A2" s="47" t="s">
        <v>37</v>
      </c>
      <c r="B2" s="47"/>
    </row>
    <row r="3" spans="1:2" ht="34.5" customHeight="1">
      <c r="A3" s="48" t="s">
        <v>6</v>
      </c>
      <c r="B3" s="48" t="s">
        <v>376</v>
      </c>
    </row>
    <row r="4" spans="1:2" ht="25.5" customHeight="1">
      <c r="A4" s="48"/>
      <c r="B4" s="48"/>
    </row>
    <row r="5" spans="1:2" ht="25.5" customHeight="1">
      <c r="A5" s="49">
        <v>1</v>
      </c>
      <c r="B5" s="49" t="s">
        <v>307</v>
      </c>
    </row>
    <row r="6" spans="1:2" ht="25.5" customHeight="1">
      <c r="A6" s="49">
        <v>2</v>
      </c>
      <c r="B6" s="49" t="s">
        <v>310</v>
      </c>
    </row>
    <row r="7" spans="1:2" ht="25.5" customHeight="1">
      <c r="A7" s="49">
        <v>3</v>
      </c>
      <c r="B7" s="49" t="s">
        <v>312</v>
      </c>
    </row>
    <row r="8" spans="1:2" ht="25.5" customHeight="1">
      <c r="A8" s="49">
        <v>4</v>
      </c>
      <c r="B8" s="49" t="s">
        <v>313</v>
      </c>
    </row>
    <row r="9" spans="1:2" ht="25.5" customHeight="1">
      <c r="A9" s="49">
        <v>5</v>
      </c>
      <c r="B9" s="49" t="s">
        <v>315</v>
      </c>
    </row>
    <row r="10" spans="1:2" ht="25.5" customHeight="1">
      <c r="A10" s="49">
        <v>6</v>
      </c>
      <c r="B10" s="49" t="s">
        <v>316</v>
      </c>
    </row>
    <row r="11" spans="1:2" ht="25.5" customHeight="1">
      <c r="A11" s="49">
        <v>7</v>
      </c>
      <c r="B11" s="49" t="s">
        <v>319</v>
      </c>
    </row>
    <row r="12" spans="1:2" ht="25.5" customHeight="1">
      <c r="A12" s="49">
        <v>8</v>
      </c>
      <c r="B12" s="49" t="s">
        <v>321</v>
      </c>
    </row>
    <row r="13" spans="1:2" ht="25.5" customHeight="1">
      <c r="A13" s="49">
        <v>9</v>
      </c>
      <c r="B13" s="49" t="s">
        <v>322</v>
      </c>
    </row>
    <row r="14" spans="1:2" ht="25.5" customHeight="1">
      <c r="A14" s="49">
        <v>10</v>
      </c>
      <c r="B14" s="49" t="s">
        <v>323</v>
      </c>
    </row>
    <row r="15" spans="1:2" ht="25.5" customHeight="1">
      <c r="A15" s="49">
        <v>11</v>
      </c>
      <c r="B15" s="49" t="s">
        <v>324</v>
      </c>
    </row>
    <row r="16" spans="1:2" ht="25.5" customHeight="1">
      <c r="A16" s="49">
        <v>12</v>
      </c>
      <c r="B16" s="49" t="s">
        <v>325</v>
      </c>
    </row>
    <row r="17" spans="1:2" ht="25.5" customHeight="1">
      <c r="A17" s="49">
        <v>13</v>
      </c>
      <c r="B17" s="49" t="s">
        <v>326</v>
      </c>
    </row>
    <row r="18" spans="1:2" ht="25.5" customHeight="1">
      <c r="A18" s="49">
        <v>14</v>
      </c>
      <c r="B18" s="49" t="s">
        <v>328</v>
      </c>
    </row>
    <row r="19" spans="1:2" ht="25.5" customHeight="1">
      <c r="A19" s="49">
        <v>15</v>
      </c>
      <c r="B19" s="49" t="s">
        <v>329</v>
      </c>
    </row>
    <row r="20" spans="1:2" ht="25.5" customHeight="1">
      <c r="A20" s="49">
        <v>16</v>
      </c>
      <c r="B20" s="49" t="s">
        <v>330</v>
      </c>
    </row>
    <row r="21" spans="1:2" ht="25.5" customHeight="1">
      <c r="A21" s="49">
        <v>17</v>
      </c>
      <c r="B21" s="49" t="s">
        <v>331</v>
      </c>
    </row>
    <row r="22" spans="1:2" ht="25.5" customHeight="1">
      <c r="A22" s="49">
        <v>18</v>
      </c>
      <c r="B22" s="49" t="s">
        <v>332</v>
      </c>
    </row>
    <row r="23" spans="1:2" ht="25.5" customHeight="1">
      <c r="A23" s="49">
        <v>19</v>
      </c>
      <c r="B23" s="49" t="s">
        <v>335</v>
      </c>
    </row>
    <row r="24" spans="1:2" ht="25.5" customHeight="1">
      <c r="A24" s="49">
        <v>20</v>
      </c>
      <c r="B24" s="49" t="s">
        <v>338</v>
      </c>
    </row>
    <row r="25" spans="1:2" ht="25.5" customHeight="1">
      <c r="A25" s="49">
        <v>21</v>
      </c>
      <c r="B25" s="49" t="s">
        <v>339</v>
      </c>
    </row>
    <row r="26" spans="1:2" ht="25.5" customHeight="1">
      <c r="A26" s="49">
        <v>22</v>
      </c>
      <c r="B26" s="49" t="s">
        <v>340</v>
      </c>
    </row>
  </sheetData>
  <sheetProtection/>
  <mergeCells count="3">
    <mergeCell ref="A1:B1"/>
    <mergeCell ref="A3:A4"/>
    <mergeCell ref="B3:B4"/>
  </mergeCells>
  <printOptions horizontalCentered="1" verticalCentered="1"/>
  <pageMargins left="0.75" right="0.75" top="0.7900000000000001" bottom="1" header="0.51" footer="0.51"/>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J23"/>
  <sheetViews>
    <sheetView zoomScaleSheetLayoutView="100" workbookViewId="0" topLeftCell="A1">
      <selection activeCell="G9" sqref="G9"/>
    </sheetView>
  </sheetViews>
  <sheetFormatPr defaultColWidth="12" defaultRowHeight="11.25"/>
  <cols>
    <col min="1" max="2" width="6.16015625" style="39" customWidth="1"/>
    <col min="3" max="3" width="18" style="39" customWidth="1"/>
    <col min="4" max="4" width="10.16015625" style="39" customWidth="1"/>
    <col min="5" max="5" width="15" style="39" customWidth="1"/>
    <col min="6" max="6" width="21.33203125" style="39" customWidth="1"/>
    <col min="7" max="7" width="11.33203125" style="39" customWidth="1"/>
    <col min="8" max="8" width="8.33203125" style="39" customWidth="1"/>
    <col min="9" max="9" width="8" style="39" customWidth="1"/>
    <col min="10" max="10" width="8.5" style="39" customWidth="1"/>
    <col min="11" max="16384" width="12" style="39" customWidth="1"/>
  </cols>
  <sheetData>
    <row r="1" spans="1:10" ht="27" customHeight="1">
      <c r="A1" s="22" t="s">
        <v>377</v>
      </c>
      <c r="B1" s="22"/>
      <c r="C1" s="23"/>
      <c r="D1" s="23"/>
      <c r="E1" s="23"/>
      <c r="F1" s="23"/>
      <c r="G1" s="23"/>
      <c r="H1" s="23"/>
      <c r="I1" s="23"/>
      <c r="J1" s="23"/>
    </row>
    <row r="2" spans="1:10" ht="27" customHeight="1">
      <c r="A2" s="24" t="s">
        <v>378</v>
      </c>
      <c r="B2" s="24"/>
      <c r="C2" s="24"/>
      <c r="D2" s="24"/>
      <c r="E2" s="24"/>
      <c r="F2" s="24"/>
      <c r="G2" s="24"/>
      <c r="H2" s="24"/>
      <c r="I2" s="24"/>
      <c r="J2" s="24"/>
    </row>
    <row r="3" spans="1:10" ht="27" customHeight="1">
      <c r="A3" s="40" t="s">
        <v>379</v>
      </c>
      <c r="B3" s="40"/>
      <c r="C3" s="40"/>
      <c r="D3" s="40"/>
      <c r="E3" s="40"/>
      <c r="F3" s="40"/>
      <c r="G3" s="40"/>
      <c r="H3" s="40"/>
      <c r="I3" s="40"/>
      <c r="J3" s="40"/>
    </row>
    <row r="4" spans="1:10" ht="27" customHeight="1">
      <c r="A4" s="41" t="s">
        <v>304</v>
      </c>
      <c r="B4" s="41"/>
      <c r="C4" s="41" t="s">
        <v>380</v>
      </c>
      <c r="D4" s="41"/>
      <c r="E4" s="41"/>
      <c r="F4" s="41"/>
      <c r="G4" s="41"/>
      <c r="H4" s="41"/>
      <c r="I4" s="41"/>
      <c r="J4" s="41"/>
    </row>
    <row r="5" spans="1:10" ht="42" customHeight="1">
      <c r="A5" s="41" t="s">
        <v>381</v>
      </c>
      <c r="B5" s="41"/>
      <c r="C5" s="41" t="s">
        <v>382</v>
      </c>
      <c r="D5" s="41"/>
      <c r="E5" s="41"/>
      <c r="F5" s="41"/>
      <c r="G5" s="41" t="s">
        <v>383</v>
      </c>
      <c r="H5" s="41" t="s">
        <v>384</v>
      </c>
      <c r="I5" s="41"/>
      <c r="J5" s="41"/>
    </row>
    <row r="6" spans="1:10" ht="27" customHeight="1">
      <c r="A6" s="41" t="s">
        <v>385</v>
      </c>
      <c r="B6" s="41"/>
      <c r="C6" s="41"/>
      <c r="D6" s="41"/>
      <c r="E6" s="41" t="s">
        <v>386</v>
      </c>
      <c r="F6" s="41" t="s">
        <v>387</v>
      </c>
      <c r="G6" s="41" t="s">
        <v>388</v>
      </c>
      <c r="H6" s="41" t="s">
        <v>389</v>
      </c>
      <c r="I6" s="41" t="s">
        <v>390</v>
      </c>
      <c r="J6" s="41" t="s">
        <v>391</v>
      </c>
    </row>
    <row r="7" spans="1:10" ht="27" customHeight="1">
      <c r="A7" s="41"/>
      <c r="B7" s="41"/>
      <c r="C7" s="41" t="s">
        <v>392</v>
      </c>
      <c r="D7" s="41"/>
      <c r="E7" s="41">
        <v>500</v>
      </c>
      <c r="F7" s="41">
        <v>500</v>
      </c>
      <c r="G7" s="41">
        <v>500</v>
      </c>
      <c r="H7" s="41">
        <v>10</v>
      </c>
      <c r="I7" s="45">
        <v>1</v>
      </c>
      <c r="J7" s="41">
        <v>10</v>
      </c>
    </row>
    <row r="8" spans="1:10" ht="27" customHeight="1">
      <c r="A8" s="41"/>
      <c r="B8" s="41"/>
      <c r="C8" s="41" t="s">
        <v>393</v>
      </c>
      <c r="D8" s="41"/>
      <c r="E8" s="41">
        <v>500</v>
      </c>
      <c r="F8" s="41">
        <v>500</v>
      </c>
      <c r="G8" s="41">
        <v>500</v>
      </c>
      <c r="H8" s="41">
        <v>10</v>
      </c>
      <c r="I8" s="45">
        <v>1</v>
      </c>
      <c r="J8" s="41">
        <v>10</v>
      </c>
    </row>
    <row r="9" spans="1:10" ht="27" customHeight="1">
      <c r="A9" s="41"/>
      <c r="B9" s="41"/>
      <c r="C9" s="41" t="s">
        <v>394</v>
      </c>
      <c r="D9" s="41"/>
      <c r="E9" s="41"/>
      <c r="F9" s="41"/>
      <c r="G9" s="41"/>
      <c r="H9" s="41" t="s">
        <v>395</v>
      </c>
      <c r="I9" s="41"/>
      <c r="J9" s="41" t="s">
        <v>395</v>
      </c>
    </row>
    <row r="10" spans="1:10" ht="27" customHeight="1">
      <c r="A10" s="41" t="s">
        <v>396</v>
      </c>
      <c r="B10" s="41" t="s">
        <v>397</v>
      </c>
      <c r="C10" s="41"/>
      <c r="D10" s="41"/>
      <c r="E10" s="41"/>
      <c r="F10" s="41"/>
      <c r="G10" s="41" t="s">
        <v>398</v>
      </c>
      <c r="H10" s="41"/>
      <c r="I10" s="41"/>
      <c r="J10" s="41"/>
    </row>
    <row r="11" spans="1:10" ht="99" customHeight="1">
      <c r="A11" s="41"/>
      <c r="B11" s="42" t="s">
        <v>399</v>
      </c>
      <c r="C11" s="42"/>
      <c r="D11" s="42"/>
      <c r="E11" s="42"/>
      <c r="F11" s="42"/>
      <c r="G11" s="42" t="s">
        <v>400</v>
      </c>
      <c r="H11" s="42"/>
      <c r="I11" s="42"/>
      <c r="J11" s="42"/>
    </row>
    <row r="12" spans="1:10" ht="27" customHeight="1">
      <c r="A12" s="43" t="s">
        <v>401</v>
      </c>
      <c r="B12" s="41" t="s">
        <v>402</v>
      </c>
      <c r="C12" s="41" t="s">
        <v>403</v>
      </c>
      <c r="D12" s="41" t="s">
        <v>404</v>
      </c>
      <c r="E12" s="41"/>
      <c r="F12" s="41" t="s">
        <v>405</v>
      </c>
      <c r="G12" s="41" t="s">
        <v>406</v>
      </c>
      <c r="H12" s="41" t="s">
        <v>389</v>
      </c>
      <c r="I12" s="41" t="s">
        <v>391</v>
      </c>
      <c r="J12" s="41" t="s">
        <v>407</v>
      </c>
    </row>
    <row r="13" spans="1:10" ht="27" customHeight="1">
      <c r="A13" s="44"/>
      <c r="B13" s="41" t="s">
        <v>408</v>
      </c>
      <c r="C13" s="41" t="s">
        <v>409</v>
      </c>
      <c r="D13" s="42" t="s">
        <v>410</v>
      </c>
      <c r="E13" s="42"/>
      <c r="F13" s="41" t="s">
        <v>411</v>
      </c>
      <c r="G13" s="41" t="s">
        <v>412</v>
      </c>
      <c r="H13" s="41">
        <v>10</v>
      </c>
      <c r="I13" s="41">
        <v>10</v>
      </c>
      <c r="J13" s="41" t="s">
        <v>413</v>
      </c>
    </row>
    <row r="14" spans="1:10" ht="27" customHeight="1">
      <c r="A14" s="44"/>
      <c r="B14" s="41"/>
      <c r="C14" s="41" t="s">
        <v>414</v>
      </c>
      <c r="D14" s="42" t="s">
        <v>415</v>
      </c>
      <c r="E14" s="42"/>
      <c r="F14" s="41" t="s">
        <v>416</v>
      </c>
      <c r="G14" s="45">
        <v>1</v>
      </c>
      <c r="H14" s="41">
        <v>15</v>
      </c>
      <c r="I14" s="41">
        <v>15</v>
      </c>
      <c r="J14" s="41" t="s">
        <v>413</v>
      </c>
    </row>
    <row r="15" spans="1:10" ht="27" customHeight="1">
      <c r="A15" s="44"/>
      <c r="B15" s="41"/>
      <c r="C15" s="41" t="s">
        <v>417</v>
      </c>
      <c r="D15" s="42" t="s">
        <v>415</v>
      </c>
      <c r="E15" s="42"/>
      <c r="F15" s="41" t="s">
        <v>418</v>
      </c>
      <c r="G15" s="41">
        <v>10</v>
      </c>
      <c r="H15" s="41">
        <v>15</v>
      </c>
      <c r="I15" s="41">
        <v>15</v>
      </c>
      <c r="J15" s="41" t="s">
        <v>413</v>
      </c>
    </row>
    <row r="16" spans="1:10" ht="27" customHeight="1">
      <c r="A16" s="44"/>
      <c r="B16" s="41"/>
      <c r="C16" s="41" t="s">
        <v>419</v>
      </c>
      <c r="D16" s="42" t="s">
        <v>420</v>
      </c>
      <c r="E16" s="42"/>
      <c r="F16" s="41" t="s">
        <v>421</v>
      </c>
      <c r="G16" s="41">
        <v>500</v>
      </c>
      <c r="H16" s="41">
        <v>10</v>
      </c>
      <c r="I16" s="41">
        <v>10</v>
      </c>
      <c r="J16" s="41" t="s">
        <v>413</v>
      </c>
    </row>
    <row r="17" spans="1:10" ht="27" customHeight="1">
      <c r="A17" s="44"/>
      <c r="B17" s="41" t="s">
        <v>422</v>
      </c>
      <c r="C17" s="41" t="s">
        <v>423</v>
      </c>
      <c r="D17" s="42" t="s">
        <v>424</v>
      </c>
      <c r="E17" s="42"/>
      <c r="F17" s="41" t="s">
        <v>425</v>
      </c>
      <c r="G17" s="41">
        <v>60</v>
      </c>
      <c r="H17" s="41">
        <v>10</v>
      </c>
      <c r="I17" s="41">
        <v>10</v>
      </c>
      <c r="J17" s="41" t="s">
        <v>413</v>
      </c>
    </row>
    <row r="18" spans="1:10" ht="27" customHeight="1">
      <c r="A18" s="44"/>
      <c r="B18" s="41"/>
      <c r="C18" s="41" t="s">
        <v>426</v>
      </c>
      <c r="D18" s="42" t="s">
        <v>427</v>
      </c>
      <c r="E18" s="42"/>
      <c r="F18" s="41" t="s">
        <v>411</v>
      </c>
      <c r="G18" s="41" t="s">
        <v>412</v>
      </c>
      <c r="H18" s="41">
        <v>10</v>
      </c>
      <c r="I18" s="41">
        <v>10</v>
      </c>
      <c r="J18" s="41" t="s">
        <v>413</v>
      </c>
    </row>
    <row r="19" spans="1:10" ht="27" customHeight="1">
      <c r="A19" s="44"/>
      <c r="B19" s="41"/>
      <c r="C19" s="41" t="s">
        <v>428</v>
      </c>
      <c r="D19" s="42" t="s">
        <v>429</v>
      </c>
      <c r="E19" s="42"/>
      <c r="F19" s="41" t="s">
        <v>430</v>
      </c>
      <c r="G19" s="41" t="s">
        <v>431</v>
      </c>
      <c r="H19" s="41">
        <v>5</v>
      </c>
      <c r="I19" s="41">
        <v>5</v>
      </c>
      <c r="J19" s="41" t="s">
        <v>413</v>
      </c>
    </row>
    <row r="20" spans="1:10" ht="27" customHeight="1">
      <c r="A20" s="44"/>
      <c r="B20" s="41"/>
      <c r="C20" s="41" t="s">
        <v>432</v>
      </c>
      <c r="D20" s="42" t="s">
        <v>433</v>
      </c>
      <c r="E20" s="42"/>
      <c r="F20" s="41" t="s">
        <v>418</v>
      </c>
      <c r="G20" s="41" t="s">
        <v>434</v>
      </c>
      <c r="H20" s="41">
        <v>5</v>
      </c>
      <c r="I20" s="41">
        <v>5</v>
      </c>
      <c r="J20" s="41" t="s">
        <v>413</v>
      </c>
    </row>
    <row r="21" spans="1:10" ht="27" customHeight="1">
      <c r="A21" s="44"/>
      <c r="B21" s="41" t="s">
        <v>435</v>
      </c>
      <c r="C21" s="41" t="s">
        <v>436</v>
      </c>
      <c r="D21" s="42" t="s">
        <v>437</v>
      </c>
      <c r="E21" s="42"/>
      <c r="F21" s="41" t="s">
        <v>438</v>
      </c>
      <c r="G21" s="45">
        <v>0.95</v>
      </c>
      <c r="H21" s="41">
        <v>5</v>
      </c>
      <c r="I21" s="41">
        <v>4</v>
      </c>
      <c r="J21" s="41" t="s">
        <v>413</v>
      </c>
    </row>
    <row r="22" spans="1:10" ht="27" customHeight="1">
      <c r="A22" s="41" t="s">
        <v>439</v>
      </c>
      <c r="B22" s="41"/>
      <c r="C22" s="41"/>
      <c r="D22" s="41"/>
      <c r="E22" s="41"/>
      <c r="F22" s="41"/>
      <c r="G22" s="41"/>
      <c r="H22" s="41"/>
      <c r="I22" s="41">
        <v>100</v>
      </c>
      <c r="J22" s="41">
        <v>99</v>
      </c>
    </row>
    <row r="23" spans="1:10" ht="46.5" customHeight="1">
      <c r="A23" s="28" t="s">
        <v>440</v>
      </c>
      <c r="B23" s="28"/>
      <c r="C23" s="28"/>
      <c r="D23" s="28"/>
      <c r="E23" s="28"/>
      <c r="F23" s="28"/>
      <c r="G23" s="28"/>
      <c r="H23" s="28"/>
      <c r="I23" s="28"/>
      <c r="J23" s="28"/>
    </row>
  </sheetData>
  <sheetProtection/>
  <mergeCells count="33">
    <mergeCell ref="A1:B1"/>
    <mergeCell ref="A2:J2"/>
    <mergeCell ref="A3:J3"/>
    <mergeCell ref="A4:B4"/>
    <mergeCell ref="C4:J4"/>
    <mergeCell ref="A5:B5"/>
    <mergeCell ref="C5:F5"/>
    <mergeCell ref="H5:J5"/>
    <mergeCell ref="C6:D6"/>
    <mergeCell ref="C7:D7"/>
    <mergeCell ref="C8:D8"/>
    <mergeCell ref="C9:D9"/>
    <mergeCell ref="B10:F10"/>
    <mergeCell ref="G10:J10"/>
    <mergeCell ref="B11:F11"/>
    <mergeCell ref="G11:J11"/>
    <mergeCell ref="D12:E12"/>
    <mergeCell ref="D13:E13"/>
    <mergeCell ref="D14:E14"/>
    <mergeCell ref="D15:E15"/>
    <mergeCell ref="D16:E16"/>
    <mergeCell ref="D17:E17"/>
    <mergeCell ref="D18:E18"/>
    <mergeCell ref="D19:E19"/>
    <mergeCell ref="D20:E20"/>
    <mergeCell ref="D21:E21"/>
    <mergeCell ref="A22:H22"/>
    <mergeCell ref="A23:J23"/>
    <mergeCell ref="A10:A11"/>
    <mergeCell ref="A12:A21"/>
    <mergeCell ref="B13:B16"/>
    <mergeCell ref="B17:B20"/>
    <mergeCell ref="A6:B9"/>
  </mergeCells>
  <printOptions/>
  <pageMargins left="0.75" right="0.31" top="0.63" bottom="0.63"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30"/>
  <sheetViews>
    <sheetView zoomScaleSheetLayoutView="100" workbookViewId="0" topLeftCell="A1">
      <selection activeCell="A1" sqref="A1:IV1"/>
    </sheetView>
  </sheetViews>
  <sheetFormatPr defaultColWidth="9.33203125" defaultRowHeight="11.25"/>
  <cols>
    <col min="1" max="1" width="6.16015625" style="0" customWidth="1"/>
    <col min="3" max="3" width="12.83203125" style="0" customWidth="1"/>
    <col min="4" max="4" width="13" style="0" customWidth="1"/>
    <col min="5" max="5" width="14.66015625" style="0" customWidth="1"/>
    <col min="6" max="7" width="13" style="0" customWidth="1"/>
    <col min="8" max="8" width="8.33203125" style="0" customWidth="1"/>
    <col min="9" max="10" width="9.16015625" style="0" customWidth="1"/>
  </cols>
  <sheetData>
    <row r="1" spans="1:10" ht="15.75" customHeight="1">
      <c r="A1" s="22" t="s">
        <v>377</v>
      </c>
      <c r="B1" s="22"/>
      <c r="C1" s="23"/>
      <c r="D1" s="23"/>
      <c r="E1" s="23"/>
      <c r="F1" s="23"/>
      <c r="G1" s="23"/>
      <c r="H1" s="23"/>
      <c r="I1" s="23"/>
      <c r="J1" s="23"/>
    </row>
    <row r="2" spans="1:10" ht="22.5" customHeight="1">
      <c r="A2" s="24" t="s">
        <v>378</v>
      </c>
      <c r="B2" s="24"/>
      <c r="C2" s="24"/>
      <c r="D2" s="24"/>
      <c r="E2" s="24"/>
      <c r="F2" s="24"/>
      <c r="G2" s="24"/>
      <c r="H2" s="24"/>
      <c r="I2" s="24"/>
      <c r="J2" s="24"/>
    </row>
    <row r="3" spans="1:10" ht="15" customHeight="1">
      <c r="A3" s="23" t="s">
        <v>379</v>
      </c>
      <c r="B3" s="23"/>
      <c r="C3" s="23"/>
      <c r="D3" s="23"/>
      <c r="E3" s="23"/>
      <c r="F3" s="23"/>
      <c r="G3" s="23"/>
      <c r="H3" s="23"/>
      <c r="I3" s="23"/>
      <c r="J3" s="23"/>
    </row>
    <row r="4" spans="1:10" ht="22.5" customHeight="1">
      <c r="A4" s="25" t="s">
        <v>304</v>
      </c>
      <c r="B4" s="25"/>
      <c r="C4" s="25" t="s">
        <v>441</v>
      </c>
      <c r="D4" s="25"/>
      <c r="E4" s="25"/>
      <c r="F4" s="25"/>
      <c r="G4" s="25"/>
      <c r="H4" s="25"/>
      <c r="I4" s="25"/>
      <c r="J4" s="25"/>
    </row>
    <row r="5" spans="1:10" ht="30.75" customHeight="1">
      <c r="A5" s="25" t="s">
        <v>381</v>
      </c>
      <c r="B5" s="25"/>
      <c r="C5" s="25" t="s">
        <v>382</v>
      </c>
      <c r="D5" s="25"/>
      <c r="E5" s="25"/>
      <c r="F5" s="25"/>
      <c r="G5" s="25" t="s">
        <v>383</v>
      </c>
      <c r="H5" s="25" t="s">
        <v>442</v>
      </c>
      <c r="I5" s="25"/>
      <c r="J5" s="25"/>
    </row>
    <row r="6" spans="1:10" ht="22.5" customHeight="1">
      <c r="A6" s="25" t="s">
        <v>385</v>
      </c>
      <c r="B6" s="25"/>
      <c r="C6" s="25"/>
      <c r="D6" s="25"/>
      <c r="E6" s="25" t="s">
        <v>386</v>
      </c>
      <c r="F6" s="25" t="s">
        <v>387</v>
      </c>
      <c r="G6" s="25" t="s">
        <v>388</v>
      </c>
      <c r="H6" s="25" t="s">
        <v>389</v>
      </c>
      <c r="I6" s="25" t="s">
        <v>390</v>
      </c>
      <c r="J6" s="25" t="s">
        <v>391</v>
      </c>
    </row>
    <row r="7" spans="1:10" ht="22.5" customHeight="1">
      <c r="A7" s="25"/>
      <c r="B7" s="25"/>
      <c r="C7" s="25" t="s">
        <v>392</v>
      </c>
      <c r="D7" s="25"/>
      <c r="E7" s="25" t="s">
        <v>443</v>
      </c>
      <c r="F7" s="25" t="s">
        <v>443</v>
      </c>
      <c r="G7" s="25" t="s">
        <v>443</v>
      </c>
      <c r="H7" s="25">
        <v>10</v>
      </c>
      <c r="I7" s="25"/>
      <c r="J7" s="25">
        <v>10</v>
      </c>
    </row>
    <row r="8" spans="1:10" ht="22.5" customHeight="1">
      <c r="A8" s="25"/>
      <c r="B8" s="25"/>
      <c r="C8" s="25" t="s">
        <v>393</v>
      </c>
      <c r="D8" s="25"/>
      <c r="E8" s="25" t="s">
        <v>443</v>
      </c>
      <c r="F8" s="25" t="s">
        <v>443</v>
      </c>
      <c r="G8" s="25" t="s">
        <v>443</v>
      </c>
      <c r="H8" s="25" t="s">
        <v>395</v>
      </c>
      <c r="I8" s="25"/>
      <c r="J8" s="25" t="s">
        <v>395</v>
      </c>
    </row>
    <row r="9" spans="1:10" ht="22.5" customHeight="1">
      <c r="A9" s="25"/>
      <c r="B9" s="25"/>
      <c r="C9" s="25" t="s">
        <v>394</v>
      </c>
      <c r="D9" s="25"/>
      <c r="E9" s="25"/>
      <c r="F9" s="25"/>
      <c r="G9" s="25"/>
      <c r="H9" s="25" t="s">
        <v>395</v>
      </c>
      <c r="I9" s="25"/>
      <c r="J9" s="25" t="s">
        <v>395</v>
      </c>
    </row>
    <row r="10" spans="1:10" ht="22.5" customHeight="1">
      <c r="A10" s="25" t="s">
        <v>396</v>
      </c>
      <c r="B10" s="25" t="s">
        <v>397</v>
      </c>
      <c r="C10" s="25"/>
      <c r="D10" s="25"/>
      <c r="E10" s="25"/>
      <c r="F10" s="25"/>
      <c r="G10" s="25" t="s">
        <v>398</v>
      </c>
      <c r="H10" s="25"/>
      <c r="I10" s="25"/>
      <c r="J10" s="25"/>
    </row>
    <row r="11" spans="1:10" ht="57" customHeight="1">
      <c r="A11" s="25"/>
      <c r="B11" s="25" t="s">
        <v>444</v>
      </c>
      <c r="C11" s="25"/>
      <c r="D11" s="25"/>
      <c r="E11" s="25"/>
      <c r="F11" s="25"/>
      <c r="G11" s="25" t="s">
        <v>445</v>
      </c>
      <c r="H11" s="25"/>
      <c r="I11" s="25"/>
      <c r="J11" s="25"/>
    </row>
    <row r="12" spans="1:10" ht="39" customHeight="1">
      <c r="A12" s="26" t="s">
        <v>401</v>
      </c>
      <c r="B12" s="25" t="s">
        <v>402</v>
      </c>
      <c r="C12" s="25" t="s">
        <v>403</v>
      </c>
      <c r="D12" s="25" t="s">
        <v>404</v>
      </c>
      <c r="E12" s="25"/>
      <c r="F12" s="25" t="s">
        <v>405</v>
      </c>
      <c r="G12" s="25" t="s">
        <v>406</v>
      </c>
      <c r="H12" s="25" t="s">
        <v>389</v>
      </c>
      <c r="I12" s="25" t="s">
        <v>391</v>
      </c>
      <c r="J12" s="25" t="s">
        <v>407</v>
      </c>
    </row>
    <row r="13" spans="1:10" ht="22.5" customHeight="1">
      <c r="A13" s="27"/>
      <c r="B13" s="25" t="s">
        <v>408</v>
      </c>
      <c r="C13" s="26" t="s">
        <v>409</v>
      </c>
      <c r="D13" s="37" t="s">
        <v>446</v>
      </c>
      <c r="E13" s="37"/>
      <c r="F13" s="25">
        <v>28</v>
      </c>
      <c r="G13" s="25">
        <v>28</v>
      </c>
      <c r="H13" s="25">
        <v>5</v>
      </c>
      <c r="I13" s="25">
        <v>5</v>
      </c>
      <c r="J13" s="25" t="s">
        <v>413</v>
      </c>
    </row>
    <row r="14" spans="1:10" ht="22.5" customHeight="1">
      <c r="A14" s="27"/>
      <c r="B14" s="25"/>
      <c r="C14" s="27"/>
      <c r="D14" s="37" t="s">
        <v>447</v>
      </c>
      <c r="E14" s="37"/>
      <c r="F14" s="25" t="s">
        <v>448</v>
      </c>
      <c r="G14" s="25" t="s">
        <v>448</v>
      </c>
      <c r="H14" s="25">
        <v>5</v>
      </c>
      <c r="I14" s="25">
        <v>5</v>
      </c>
      <c r="J14" s="25" t="s">
        <v>413</v>
      </c>
    </row>
    <row r="15" spans="1:10" ht="22.5" customHeight="1">
      <c r="A15" s="27"/>
      <c r="B15" s="25"/>
      <c r="C15" s="27"/>
      <c r="D15" s="37" t="s">
        <v>449</v>
      </c>
      <c r="E15" s="37"/>
      <c r="F15" s="25">
        <v>13</v>
      </c>
      <c r="G15" s="25">
        <v>13</v>
      </c>
      <c r="H15" s="25">
        <v>5</v>
      </c>
      <c r="I15" s="25">
        <v>5</v>
      </c>
      <c r="J15" s="25" t="s">
        <v>413</v>
      </c>
    </row>
    <row r="16" spans="1:10" ht="22.5" customHeight="1">
      <c r="A16" s="27"/>
      <c r="B16" s="25"/>
      <c r="C16" s="38"/>
      <c r="D16" s="37" t="s">
        <v>450</v>
      </c>
      <c r="E16" s="37"/>
      <c r="F16" s="25" t="s">
        <v>451</v>
      </c>
      <c r="G16" s="25" t="s">
        <v>451</v>
      </c>
      <c r="H16" s="25">
        <v>5</v>
      </c>
      <c r="I16" s="25">
        <v>5</v>
      </c>
      <c r="J16" s="25" t="s">
        <v>413</v>
      </c>
    </row>
    <row r="17" spans="1:10" ht="22.5" customHeight="1">
      <c r="A17" s="27"/>
      <c r="B17" s="25"/>
      <c r="C17" s="25" t="s">
        <v>414</v>
      </c>
      <c r="D17" s="37" t="s">
        <v>452</v>
      </c>
      <c r="E17" s="37"/>
      <c r="F17" s="37"/>
      <c r="G17" s="37"/>
      <c r="H17" s="25"/>
      <c r="I17" s="25"/>
      <c r="J17" s="25" t="s">
        <v>413</v>
      </c>
    </row>
    <row r="18" spans="1:10" ht="22.5" customHeight="1">
      <c r="A18" s="27"/>
      <c r="B18" s="25"/>
      <c r="C18" s="25"/>
      <c r="D18" s="37" t="s">
        <v>453</v>
      </c>
      <c r="E18" s="37"/>
      <c r="F18" s="25">
        <v>100</v>
      </c>
      <c r="G18" s="25">
        <v>100</v>
      </c>
      <c r="H18" s="25">
        <v>5</v>
      </c>
      <c r="I18" s="25">
        <v>5</v>
      </c>
      <c r="J18" s="25" t="s">
        <v>413</v>
      </c>
    </row>
    <row r="19" spans="1:10" ht="22.5" customHeight="1">
      <c r="A19" s="27"/>
      <c r="B19" s="25"/>
      <c r="C19" s="25"/>
      <c r="D19" s="37" t="s">
        <v>454</v>
      </c>
      <c r="E19" s="37"/>
      <c r="F19" s="25">
        <v>100</v>
      </c>
      <c r="G19" s="25">
        <v>100</v>
      </c>
      <c r="H19" s="25">
        <v>5</v>
      </c>
      <c r="I19" s="25">
        <v>5</v>
      </c>
      <c r="J19" s="25" t="s">
        <v>413</v>
      </c>
    </row>
    <row r="20" spans="1:10" ht="22.5" customHeight="1">
      <c r="A20" s="27"/>
      <c r="B20" s="25"/>
      <c r="C20" s="25" t="s">
        <v>417</v>
      </c>
      <c r="D20" s="37" t="s">
        <v>455</v>
      </c>
      <c r="E20" s="37"/>
      <c r="F20" s="37" t="s">
        <v>456</v>
      </c>
      <c r="G20" s="37" t="s">
        <v>456</v>
      </c>
      <c r="H20" s="25">
        <v>10</v>
      </c>
      <c r="I20" s="25">
        <v>10</v>
      </c>
      <c r="J20" s="25" t="s">
        <v>413</v>
      </c>
    </row>
    <row r="21" spans="1:10" ht="22.5" customHeight="1">
      <c r="A21" s="27"/>
      <c r="B21" s="25"/>
      <c r="C21" s="25" t="s">
        <v>419</v>
      </c>
      <c r="D21" s="37" t="s">
        <v>457</v>
      </c>
      <c r="E21" s="37"/>
      <c r="F21" s="37" t="s">
        <v>458</v>
      </c>
      <c r="G21" s="37" t="s">
        <v>458</v>
      </c>
      <c r="H21" s="25">
        <v>10</v>
      </c>
      <c r="I21" s="25">
        <v>10</v>
      </c>
      <c r="J21" s="25" t="s">
        <v>413</v>
      </c>
    </row>
    <row r="22" spans="1:10" ht="22.5" customHeight="1">
      <c r="A22" s="27"/>
      <c r="B22" s="25" t="s">
        <v>422</v>
      </c>
      <c r="C22" s="25" t="s">
        <v>423</v>
      </c>
      <c r="D22" s="37" t="s">
        <v>459</v>
      </c>
      <c r="E22" s="37"/>
      <c r="F22" s="25">
        <v>0.042</v>
      </c>
      <c r="G22" s="25">
        <v>0.042</v>
      </c>
      <c r="H22" s="25">
        <v>5</v>
      </c>
      <c r="I22" s="25">
        <v>5</v>
      </c>
      <c r="J22" s="25" t="s">
        <v>413</v>
      </c>
    </row>
    <row r="23" spans="1:10" ht="18" customHeight="1">
      <c r="A23" s="27"/>
      <c r="B23" s="25"/>
      <c r="C23" s="25"/>
      <c r="D23" s="37" t="s">
        <v>460</v>
      </c>
      <c r="E23" s="37"/>
      <c r="F23" s="25">
        <v>352.5</v>
      </c>
      <c r="G23" s="25">
        <v>352.5</v>
      </c>
      <c r="H23" s="25">
        <v>5</v>
      </c>
      <c r="I23" s="25">
        <v>5</v>
      </c>
      <c r="J23" s="25" t="s">
        <v>413</v>
      </c>
    </row>
    <row r="24" spans="1:10" ht="22.5" customHeight="1">
      <c r="A24" s="27"/>
      <c r="B24" s="25"/>
      <c r="C24" s="25" t="s">
        <v>426</v>
      </c>
      <c r="D24" s="37" t="s">
        <v>461</v>
      </c>
      <c r="E24" s="37"/>
      <c r="F24" s="25">
        <v>140</v>
      </c>
      <c r="G24" s="25">
        <v>140</v>
      </c>
      <c r="H24" s="25">
        <v>5</v>
      </c>
      <c r="I24" s="25">
        <v>5</v>
      </c>
      <c r="J24" s="25" t="s">
        <v>413</v>
      </c>
    </row>
    <row r="25" spans="1:10" ht="22.5" customHeight="1">
      <c r="A25" s="27"/>
      <c r="B25" s="25"/>
      <c r="C25" s="25"/>
      <c r="D25" s="37" t="s">
        <v>462</v>
      </c>
      <c r="E25" s="37"/>
      <c r="F25" s="25">
        <v>84</v>
      </c>
      <c r="G25" s="25">
        <v>84</v>
      </c>
      <c r="H25" s="25">
        <v>5</v>
      </c>
      <c r="I25" s="25">
        <v>5</v>
      </c>
      <c r="J25" s="25" t="s">
        <v>413</v>
      </c>
    </row>
    <row r="26" spans="1:10" ht="27.75" customHeight="1">
      <c r="A26" s="27"/>
      <c r="B26" s="25"/>
      <c r="C26" s="25" t="s">
        <v>428</v>
      </c>
      <c r="D26" s="37" t="s">
        <v>463</v>
      </c>
      <c r="E26" s="37"/>
      <c r="F26" s="25">
        <v>122.5</v>
      </c>
      <c r="G26" s="25">
        <v>122.5</v>
      </c>
      <c r="H26" s="25">
        <v>5</v>
      </c>
      <c r="I26" s="25">
        <v>5</v>
      </c>
      <c r="J26" s="25" t="s">
        <v>413</v>
      </c>
    </row>
    <row r="27" spans="1:10" ht="28.5" customHeight="1">
      <c r="A27" s="27"/>
      <c r="B27" s="25"/>
      <c r="C27" s="25" t="s">
        <v>432</v>
      </c>
      <c r="D27" s="37" t="s">
        <v>464</v>
      </c>
      <c r="E27" s="37"/>
      <c r="F27" s="25">
        <v>10</v>
      </c>
      <c r="G27" s="25">
        <v>10</v>
      </c>
      <c r="H27" s="25">
        <v>5</v>
      </c>
      <c r="I27" s="25">
        <v>5</v>
      </c>
      <c r="J27" s="25" t="s">
        <v>413</v>
      </c>
    </row>
    <row r="28" spans="1:10" ht="33" customHeight="1">
      <c r="A28" s="27"/>
      <c r="B28" s="25" t="s">
        <v>435</v>
      </c>
      <c r="C28" s="25" t="s">
        <v>465</v>
      </c>
      <c r="D28" s="37" t="s">
        <v>466</v>
      </c>
      <c r="E28" s="37"/>
      <c r="F28" s="25">
        <v>100</v>
      </c>
      <c r="G28" s="25">
        <v>100</v>
      </c>
      <c r="H28" s="25">
        <v>10</v>
      </c>
      <c r="I28" s="25">
        <v>10</v>
      </c>
      <c r="J28" s="25" t="s">
        <v>413</v>
      </c>
    </row>
    <row r="29" spans="1:10" ht="22.5" customHeight="1">
      <c r="A29" s="25" t="s">
        <v>439</v>
      </c>
      <c r="B29" s="25"/>
      <c r="C29" s="25"/>
      <c r="D29" s="25"/>
      <c r="E29" s="25"/>
      <c r="F29" s="25"/>
      <c r="G29" s="25"/>
      <c r="H29" s="25"/>
      <c r="I29" s="25">
        <v>100</v>
      </c>
      <c r="J29" s="25"/>
    </row>
    <row r="30" spans="1:10" ht="39" customHeight="1">
      <c r="A30" s="28" t="s">
        <v>440</v>
      </c>
      <c r="B30" s="28"/>
      <c r="C30" s="28"/>
      <c r="D30" s="28"/>
      <c r="E30" s="28"/>
      <c r="F30" s="28"/>
      <c r="G30" s="28"/>
      <c r="H30" s="28"/>
      <c r="I30" s="28"/>
      <c r="J30" s="28"/>
    </row>
  </sheetData>
  <sheetProtection/>
  <mergeCells count="44">
    <mergeCell ref="A1:B1"/>
    <mergeCell ref="A2:J2"/>
    <mergeCell ref="A3:J3"/>
    <mergeCell ref="A4:B4"/>
    <mergeCell ref="C4:J4"/>
    <mergeCell ref="A5:B5"/>
    <mergeCell ref="C5:F5"/>
    <mergeCell ref="H5:J5"/>
    <mergeCell ref="C6:D6"/>
    <mergeCell ref="C7:D7"/>
    <mergeCell ref="C8:D8"/>
    <mergeCell ref="C9:D9"/>
    <mergeCell ref="B10:F10"/>
    <mergeCell ref="G10:J10"/>
    <mergeCell ref="B11:F11"/>
    <mergeCell ref="G11:J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A29:H29"/>
    <mergeCell ref="A30:J30"/>
    <mergeCell ref="A10:A11"/>
    <mergeCell ref="A12:A28"/>
    <mergeCell ref="B13:B21"/>
    <mergeCell ref="B22:B27"/>
    <mergeCell ref="C13:C16"/>
    <mergeCell ref="C17:C19"/>
    <mergeCell ref="C22:C23"/>
    <mergeCell ref="C24:C25"/>
    <mergeCell ref="A6:B9"/>
  </mergeCells>
  <printOptions/>
  <pageMargins left="0.75" right="0.59" top="0.43000000000000005" bottom="0.55" header="0.35" footer="0.51"/>
  <pageSetup orientation="portrait" paperSize="9"/>
</worksheet>
</file>

<file path=xl/worksheets/sheet18.xml><?xml version="1.0" encoding="utf-8"?>
<worksheet xmlns="http://schemas.openxmlformats.org/spreadsheetml/2006/main" xmlns:r="http://schemas.openxmlformats.org/officeDocument/2006/relationships">
  <dimension ref="A1:J23"/>
  <sheetViews>
    <sheetView zoomScaleSheetLayoutView="100" workbookViewId="0" topLeftCell="A1">
      <selection activeCell="G11" sqref="G11:J11"/>
    </sheetView>
  </sheetViews>
  <sheetFormatPr defaultColWidth="9.33203125" defaultRowHeight="11.25"/>
  <cols>
    <col min="2" max="2" width="6" style="0" customWidth="1"/>
    <col min="3" max="3" width="15.66015625" style="0" customWidth="1"/>
    <col min="4" max="4" width="7.33203125" style="0" customWidth="1"/>
    <col min="5" max="5" width="9.5" style="0" customWidth="1"/>
    <col min="6" max="6" width="17.33203125" style="0" customWidth="1"/>
    <col min="7" max="7" width="13.5" style="0" customWidth="1"/>
    <col min="8" max="8" width="9.33203125" style="0" customWidth="1"/>
    <col min="10" max="10" width="7.33203125" style="0" customWidth="1"/>
  </cols>
  <sheetData>
    <row r="1" spans="1:10" ht="24" customHeight="1">
      <c r="A1" s="22" t="s">
        <v>377</v>
      </c>
      <c r="B1" s="22"/>
      <c r="C1" s="23"/>
      <c r="D1" s="23"/>
      <c r="E1" s="23"/>
      <c r="F1" s="23"/>
      <c r="G1" s="23"/>
      <c r="H1" s="23"/>
      <c r="I1" s="23"/>
      <c r="J1" s="23"/>
    </row>
    <row r="2" spans="1:10" ht="24" customHeight="1">
      <c r="A2" s="24" t="s">
        <v>378</v>
      </c>
      <c r="B2" s="24"/>
      <c r="C2" s="24"/>
      <c r="D2" s="24"/>
      <c r="E2" s="24"/>
      <c r="F2" s="24"/>
      <c r="G2" s="24"/>
      <c r="H2" s="24"/>
      <c r="I2" s="24"/>
      <c r="J2" s="24"/>
    </row>
    <row r="3" spans="1:10" ht="24" customHeight="1">
      <c r="A3" s="23" t="s">
        <v>379</v>
      </c>
      <c r="B3" s="23"/>
      <c r="C3" s="23"/>
      <c r="D3" s="23"/>
      <c r="E3" s="23"/>
      <c r="F3" s="23"/>
      <c r="G3" s="23"/>
      <c r="H3" s="23"/>
      <c r="I3" s="23"/>
      <c r="J3" s="23"/>
    </row>
    <row r="4" spans="1:10" ht="24" customHeight="1">
      <c r="A4" s="25" t="s">
        <v>304</v>
      </c>
      <c r="B4" s="25"/>
      <c r="C4" s="25" t="s">
        <v>467</v>
      </c>
      <c r="D4" s="25"/>
      <c r="E4" s="25"/>
      <c r="F4" s="25"/>
      <c r="G4" s="25"/>
      <c r="H4" s="25"/>
      <c r="I4" s="25"/>
      <c r="J4" s="25"/>
    </row>
    <row r="5" spans="1:10" ht="24" customHeight="1">
      <c r="A5" s="25" t="s">
        <v>381</v>
      </c>
      <c r="B5" s="25"/>
      <c r="C5" s="25" t="s">
        <v>468</v>
      </c>
      <c r="D5" s="25"/>
      <c r="E5" s="25"/>
      <c r="F5" s="25"/>
      <c r="G5" s="25" t="s">
        <v>383</v>
      </c>
      <c r="H5" s="25" t="s">
        <v>384</v>
      </c>
      <c r="I5" s="25"/>
      <c r="J5" s="25"/>
    </row>
    <row r="6" spans="1:10" ht="24" customHeight="1">
      <c r="A6" s="25" t="s">
        <v>385</v>
      </c>
      <c r="B6" s="25"/>
      <c r="C6" s="25"/>
      <c r="D6" s="25"/>
      <c r="E6" s="25" t="s">
        <v>386</v>
      </c>
      <c r="F6" s="25" t="s">
        <v>387</v>
      </c>
      <c r="G6" s="25" t="s">
        <v>388</v>
      </c>
      <c r="H6" s="25" t="s">
        <v>389</v>
      </c>
      <c r="I6" s="25" t="s">
        <v>390</v>
      </c>
      <c r="J6" s="25" t="s">
        <v>391</v>
      </c>
    </row>
    <row r="7" spans="1:10" ht="24" customHeight="1">
      <c r="A7" s="25"/>
      <c r="B7" s="25"/>
      <c r="C7" s="25" t="s">
        <v>392</v>
      </c>
      <c r="D7" s="25"/>
      <c r="E7" s="25">
        <v>267.4</v>
      </c>
      <c r="F7" s="25">
        <v>267.4</v>
      </c>
      <c r="G7" s="25">
        <v>267.4</v>
      </c>
      <c r="H7" s="25">
        <v>10</v>
      </c>
      <c r="I7" s="32">
        <v>1</v>
      </c>
      <c r="J7" s="25">
        <v>10</v>
      </c>
    </row>
    <row r="8" spans="1:10" ht="24" customHeight="1">
      <c r="A8" s="25"/>
      <c r="B8" s="25"/>
      <c r="C8" s="25" t="s">
        <v>393</v>
      </c>
      <c r="D8" s="25"/>
      <c r="E8" s="25">
        <v>267.4</v>
      </c>
      <c r="F8" s="25">
        <v>267.4</v>
      </c>
      <c r="G8" s="25">
        <v>267.4</v>
      </c>
      <c r="H8" s="25">
        <v>10</v>
      </c>
      <c r="I8" s="32">
        <v>1</v>
      </c>
      <c r="J8" s="25">
        <v>10</v>
      </c>
    </row>
    <row r="9" spans="1:10" ht="24" customHeight="1">
      <c r="A9" s="25"/>
      <c r="B9" s="25"/>
      <c r="C9" s="25" t="s">
        <v>394</v>
      </c>
      <c r="D9" s="25"/>
      <c r="E9" s="25"/>
      <c r="F9" s="25"/>
      <c r="G9" s="25"/>
      <c r="H9" s="25" t="s">
        <v>395</v>
      </c>
      <c r="I9" s="25"/>
      <c r="J9" s="25" t="s">
        <v>395</v>
      </c>
    </row>
    <row r="10" spans="1:10" ht="24" customHeight="1">
      <c r="A10" s="25" t="s">
        <v>396</v>
      </c>
      <c r="B10" s="25" t="s">
        <v>397</v>
      </c>
      <c r="C10" s="25"/>
      <c r="D10" s="25"/>
      <c r="E10" s="25"/>
      <c r="F10" s="25"/>
      <c r="G10" s="25" t="s">
        <v>398</v>
      </c>
      <c r="H10" s="25"/>
      <c r="I10" s="25"/>
      <c r="J10" s="25"/>
    </row>
    <row r="11" spans="1:10" ht="79.5" customHeight="1">
      <c r="A11" s="25"/>
      <c r="B11" s="28" t="s">
        <v>399</v>
      </c>
      <c r="C11" s="28"/>
      <c r="D11" s="28"/>
      <c r="E11" s="28"/>
      <c r="F11" s="28"/>
      <c r="G11" s="28" t="s">
        <v>400</v>
      </c>
      <c r="H11" s="28"/>
      <c r="I11" s="28"/>
      <c r="J11" s="28"/>
    </row>
    <row r="12" spans="1:10" ht="24" customHeight="1">
      <c r="A12" s="26" t="s">
        <v>401</v>
      </c>
      <c r="B12" s="25" t="s">
        <v>402</v>
      </c>
      <c r="C12" s="25" t="s">
        <v>403</v>
      </c>
      <c r="D12" s="25" t="s">
        <v>404</v>
      </c>
      <c r="E12" s="25"/>
      <c r="F12" s="25" t="s">
        <v>405</v>
      </c>
      <c r="G12" s="25" t="s">
        <v>406</v>
      </c>
      <c r="H12" s="25" t="s">
        <v>389</v>
      </c>
      <c r="I12" s="25" t="s">
        <v>391</v>
      </c>
      <c r="J12" s="25" t="s">
        <v>407</v>
      </c>
    </row>
    <row r="13" spans="1:10" ht="24" customHeight="1">
      <c r="A13" s="27"/>
      <c r="B13" s="25" t="s">
        <v>408</v>
      </c>
      <c r="C13" s="25" t="s">
        <v>409</v>
      </c>
      <c r="D13" s="28" t="s">
        <v>469</v>
      </c>
      <c r="E13" s="28"/>
      <c r="F13" s="25" t="s">
        <v>411</v>
      </c>
      <c r="G13" s="25" t="s">
        <v>470</v>
      </c>
      <c r="H13" s="25">
        <v>10</v>
      </c>
      <c r="I13" s="25">
        <v>10</v>
      </c>
      <c r="J13" s="25" t="s">
        <v>413</v>
      </c>
    </row>
    <row r="14" spans="1:10" ht="24" customHeight="1">
      <c r="A14" s="27"/>
      <c r="B14" s="25"/>
      <c r="C14" s="25" t="s">
        <v>414</v>
      </c>
      <c r="D14" s="28" t="s">
        <v>469</v>
      </c>
      <c r="E14" s="28"/>
      <c r="F14" s="25" t="s">
        <v>416</v>
      </c>
      <c r="G14" s="32">
        <v>1</v>
      </c>
      <c r="H14" s="25">
        <v>15</v>
      </c>
      <c r="I14" s="25">
        <v>15</v>
      </c>
      <c r="J14" s="25" t="s">
        <v>413</v>
      </c>
    </row>
    <row r="15" spans="1:10" ht="24" customHeight="1">
      <c r="A15" s="27"/>
      <c r="B15" s="25"/>
      <c r="C15" s="25" t="s">
        <v>417</v>
      </c>
      <c r="D15" s="28" t="s">
        <v>469</v>
      </c>
      <c r="E15" s="28"/>
      <c r="F15" s="25" t="s">
        <v>418</v>
      </c>
      <c r="G15" s="25">
        <v>10</v>
      </c>
      <c r="H15" s="25">
        <v>15</v>
      </c>
      <c r="I15" s="25">
        <v>15</v>
      </c>
      <c r="J15" s="25" t="s">
        <v>413</v>
      </c>
    </row>
    <row r="16" spans="1:10" ht="24" customHeight="1">
      <c r="A16" s="27"/>
      <c r="B16" s="25"/>
      <c r="C16" s="25" t="s">
        <v>419</v>
      </c>
      <c r="D16" s="28" t="s">
        <v>469</v>
      </c>
      <c r="E16" s="28"/>
      <c r="F16" s="25" t="s">
        <v>421</v>
      </c>
      <c r="G16" s="25">
        <v>267.4</v>
      </c>
      <c r="H16" s="25">
        <v>10</v>
      </c>
      <c r="I16" s="25">
        <v>10</v>
      </c>
      <c r="J16" s="25" t="s">
        <v>413</v>
      </c>
    </row>
    <row r="17" spans="1:10" ht="24" customHeight="1">
      <c r="A17" s="27"/>
      <c r="B17" s="25" t="s">
        <v>422</v>
      </c>
      <c r="C17" s="25" t="s">
        <v>423</v>
      </c>
      <c r="D17" s="28" t="s">
        <v>469</v>
      </c>
      <c r="E17" s="28"/>
      <c r="F17" s="25" t="s">
        <v>425</v>
      </c>
      <c r="G17" s="25">
        <v>30</v>
      </c>
      <c r="H17" s="25">
        <v>10</v>
      </c>
      <c r="I17" s="25">
        <v>10</v>
      </c>
      <c r="J17" s="25" t="s">
        <v>413</v>
      </c>
    </row>
    <row r="18" spans="1:10" ht="24" customHeight="1">
      <c r="A18" s="27"/>
      <c r="B18" s="25"/>
      <c r="C18" s="25" t="s">
        <v>426</v>
      </c>
      <c r="D18" s="28" t="s">
        <v>469</v>
      </c>
      <c r="E18" s="28"/>
      <c r="F18" s="25" t="s">
        <v>411</v>
      </c>
      <c r="G18" s="25" t="s">
        <v>470</v>
      </c>
      <c r="H18" s="25">
        <v>10</v>
      </c>
      <c r="I18" s="25">
        <v>10</v>
      </c>
      <c r="J18" s="25" t="s">
        <v>413</v>
      </c>
    </row>
    <row r="19" spans="1:10" ht="24" customHeight="1">
      <c r="A19" s="27"/>
      <c r="B19" s="25"/>
      <c r="C19" s="25" t="s">
        <v>428</v>
      </c>
      <c r="D19" s="28" t="s">
        <v>469</v>
      </c>
      <c r="E19" s="28"/>
      <c r="F19" s="25" t="s">
        <v>430</v>
      </c>
      <c r="G19" s="25" t="s">
        <v>471</v>
      </c>
      <c r="H19" s="25">
        <v>5</v>
      </c>
      <c r="I19" s="25">
        <v>5</v>
      </c>
      <c r="J19" s="25" t="s">
        <v>413</v>
      </c>
    </row>
    <row r="20" spans="1:10" ht="24" customHeight="1">
      <c r="A20" s="27"/>
      <c r="B20" s="25"/>
      <c r="C20" s="25" t="s">
        <v>432</v>
      </c>
      <c r="D20" s="28" t="s">
        <v>469</v>
      </c>
      <c r="E20" s="28"/>
      <c r="F20" s="25" t="s">
        <v>418</v>
      </c>
      <c r="G20" s="25" t="s">
        <v>434</v>
      </c>
      <c r="H20" s="25">
        <v>5</v>
      </c>
      <c r="I20" s="25">
        <v>5</v>
      </c>
      <c r="J20" s="25" t="s">
        <v>413</v>
      </c>
    </row>
    <row r="21" spans="1:10" ht="24" customHeight="1">
      <c r="A21" s="27"/>
      <c r="B21" s="25" t="s">
        <v>435</v>
      </c>
      <c r="C21" s="25" t="s">
        <v>436</v>
      </c>
      <c r="D21" s="28" t="s">
        <v>469</v>
      </c>
      <c r="E21" s="28"/>
      <c r="F21" s="25" t="s">
        <v>438</v>
      </c>
      <c r="G21" s="32">
        <v>0.95</v>
      </c>
      <c r="H21" s="25">
        <v>5</v>
      </c>
      <c r="I21" s="25">
        <v>4</v>
      </c>
      <c r="J21" s="25"/>
    </row>
    <row r="22" spans="1:10" ht="24" customHeight="1">
      <c r="A22" s="25" t="s">
        <v>439</v>
      </c>
      <c r="B22" s="25"/>
      <c r="C22" s="25"/>
      <c r="D22" s="25"/>
      <c r="E22" s="25"/>
      <c r="F22" s="25"/>
      <c r="G22" s="25"/>
      <c r="H22" s="25"/>
      <c r="I22" s="25">
        <v>100</v>
      </c>
      <c r="J22" s="25">
        <v>99</v>
      </c>
    </row>
    <row r="23" spans="1:10" ht="48.75" customHeight="1">
      <c r="A23" s="28" t="s">
        <v>440</v>
      </c>
      <c r="B23" s="28"/>
      <c r="C23" s="28"/>
      <c r="D23" s="28"/>
      <c r="E23" s="28"/>
      <c r="F23" s="28"/>
      <c r="G23" s="28"/>
      <c r="H23" s="28"/>
      <c r="I23" s="28"/>
      <c r="J23" s="28"/>
    </row>
  </sheetData>
  <sheetProtection/>
  <mergeCells count="33">
    <mergeCell ref="A1:B1"/>
    <mergeCell ref="A2:J2"/>
    <mergeCell ref="A3:J3"/>
    <mergeCell ref="A4:B4"/>
    <mergeCell ref="C4:J4"/>
    <mergeCell ref="A5:B5"/>
    <mergeCell ref="C5:F5"/>
    <mergeCell ref="H5:J5"/>
    <mergeCell ref="C6:D6"/>
    <mergeCell ref="C7:D7"/>
    <mergeCell ref="C8:D8"/>
    <mergeCell ref="C9:D9"/>
    <mergeCell ref="B10:F10"/>
    <mergeCell ref="G10:J10"/>
    <mergeCell ref="B11:F11"/>
    <mergeCell ref="G11:J11"/>
    <mergeCell ref="D12:E12"/>
    <mergeCell ref="D13:E13"/>
    <mergeCell ref="D14:E14"/>
    <mergeCell ref="D15:E15"/>
    <mergeCell ref="D16:E16"/>
    <mergeCell ref="D17:E17"/>
    <mergeCell ref="D18:E18"/>
    <mergeCell ref="D19:E19"/>
    <mergeCell ref="D20:E20"/>
    <mergeCell ref="D21:E21"/>
    <mergeCell ref="A22:H22"/>
    <mergeCell ref="A23:J23"/>
    <mergeCell ref="A10:A11"/>
    <mergeCell ref="A12:A21"/>
    <mergeCell ref="B13:B16"/>
    <mergeCell ref="B17:B20"/>
    <mergeCell ref="A6:B9"/>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J23"/>
  <sheetViews>
    <sheetView zoomScaleSheetLayoutView="100" workbookViewId="0" topLeftCell="A1">
      <selection activeCell="N21" sqref="N21"/>
    </sheetView>
  </sheetViews>
  <sheetFormatPr defaultColWidth="9.33203125" defaultRowHeight="11.25"/>
  <cols>
    <col min="2" max="2" width="8.33203125" style="0" customWidth="1"/>
    <col min="3" max="3" width="14.83203125" style="0" customWidth="1"/>
    <col min="5" max="5" width="18.5" style="0" customWidth="1"/>
    <col min="6" max="6" width="18" style="0" customWidth="1"/>
    <col min="8" max="8" width="7.5" style="0" customWidth="1"/>
    <col min="10" max="10" width="12.33203125" style="0" customWidth="1"/>
  </cols>
  <sheetData>
    <row r="1" spans="1:10" ht="28.5" customHeight="1">
      <c r="A1" s="22" t="s">
        <v>377</v>
      </c>
      <c r="B1" s="22"/>
      <c r="C1" s="23"/>
      <c r="D1" s="23"/>
      <c r="E1" s="23"/>
      <c r="F1" s="23"/>
      <c r="G1" s="23"/>
      <c r="H1" s="23"/>
      <c r="I1" s="23"/>
      <c r="J1" s="23"/>
    </row>
    <row r="2" spans="1:10" ht="28.5" customHeight="1">
      <c r="A2" s="24" t="s">
        <v>378</v>
      </c>
      <c r="B2" s="24"/>
      <c r="C2" s="24"/>
      <c r="D2" s="24"/>
      <c r="E2" s="24"/>
      <c r="F2" s="24"/>
      <c r="G2" s="24"/>
      <c r="H2" s="24"/>
      <c r="I2" s="24"/>
      <c r="J2" s="24"/>
    </row>
    <row r="3" spans="1:10" ht="28.5" customHeight="1">
      <c r="A3" s="23" t="s">
        <v>379</v>
      </c>
      <c r="B3" s="23"/>
      <c r="C3" s="23"/>
      <c r="D3" s="23"/>
      <c r="E3" s="23"/>
      <c r="F3" s="23"/>
      <c r="G3" s="23"/>
      <c r="H3" s="23"/>
      <c r="I3" s="23"/>
      <c r="J3" s="23"/>
    </row>
    <row r="4" spans="1:10" ht="28.5" customHeight="1">
      <c r="A4" s="25" t="s">
        <v>304</v>
      </c>
      <c r="B4" s="25"/>
      <c r="C4" s="25" t="s">
        <v>472</v>
      </c>
      <c r="D4" s="25"/>
      <c r="E4" s="25"/>
      <c r="F4" s="25"/>
      <c r="G4" s="25"/>
      <c r="H4" s="25"/>
      <c r="I4" s="25"/>
      <c r="J4" s="25"/>
    </row>
    <row r="5" spans="1:10" ht="28.5" customHeight="1">
      <c r="A5" s="25" t="s">
        <v>381</v>
      </c>
      <c r="B5" s="25"/>
      <c r="C5" s="25" t="s">
        <v>382</v>
      </c>
      <c r="D5" s="25"/>
      <c r="E5" s="25"/>
      <c r="F5" s="25"/>
      <c r="G5" s="25" t="s">
        <v>383</v>
      </c>
      <c r="H5" s="25" t="s">
        <v>384</v>
      </c>
      <c r="I5" s="25"/>
      <c r="J5" s="25"/>
    </row>
    <row r="6" spans="1:10" ht="28.5" customHeight="1">
      <c r="A6" s="25" t="s">
        <v>385</v>
      </c>
      <c r="B6" s="25"/>
      <c r="C6" s="25"/>
      <c r="D6" s="25"/>
      <c r="E6" s="25" t="s">
        <v>386</v>
      </c>
      <c r="F6" s="25" t="s">
        <v>387</v>
      </c>
      <c r="G6" s="25" t="s">
        <v>388</v>
      </c>
      <c r="H6" s="25" t="s">
        <v>389</v>
      </c>
      <c r="I6" s="25" t="s">
        <v>390</v>
      </c>
      <c r="J6" s="25" t="s">
        <v>391</v>
      </c>
    </row>
    <row r="7" spans="1:10" ht="28.5" customHeight="1">
      <c r="A7" s="25"/>
      <c r="B7" s="25"/>
      <c r="C7" s="25" t="s">
        <v>392</v>
      </c>
      <c r="D7" s="25"/>
      <c r="E7" s="25">
        <v>150</v>
      </c>
      <c r="F7" s="25">
        <v>150</v>
      </c>
      <c r="G7" s="25">
        <v>150</v>
      </c>
      <c r="H7" s="25">
        <v>10</v>
      </c>
      <c r="I7" s="32">
        <v>1</v>
      </c>
      <c r="J7" s="25">
        <v>10</v>
      </c>
    </row>
    <row r="8" spans="1:10" ht="28.5" customHeight="1">
      <c r="A8" s="25"/>
      <c r="B8" s="25"/>
      <c r="C8" s="25" t="s">
        <v>393</v>
      </c>
      <c r="D8" s="25"/>
      <c r="E8" s="25">
        <v>150</v>
      </c>
      <c r="F8" s="25">
        <v>150</v>
      </c>
      <c r="G8" s="25">
        <v>150</v>
      </c>
      <c r="H8" s="25">
        <v>10</v>
      </c>
      <c r="I8" s="32">
        <v>1</v>
      </c>
      <c r="J8" s="25">
        <v>10</v>
      </c>
    </row>
    <row r="9" spans="1:10" ht="28.5" customHeight="1">
      <c r="A9" s="25"/>
      <c r="B9" s="25"/>
      <c r="C9" s="25" t="s">
        <v>394</v>
      </c>
      <c r="D9" s="25"/>
      <c r="E9" s="25"/>
      <c r="F9" s="25"/>
      <c r="G9" s="25"/>
      <c r="H9" s="25" t="s">
        <v>395</v>
      </c>
      <c r="I9" s="25"/>
      <c r="J9" s="25" t="s">
        <v>395</v>
      </c>
    </row>
    <row r="10" spans="1:10" ht="28.5" customHeight="1">
      <c r="A10" s="25" t="s">
        <v>396</v>
      </c>
      <c r="B10" s="25" t="s">
        <v>397</v>
      </c>
      <c r="C10" s="25"/>
      <c r="D10" s="25"/>
      <c r="E10" s="25"/>
      <c r="F10" s="25"/>
      <c r="G10" s="25" t="s">
        <v>398</v>
      </c>
      <c r="H10" s="25"/>
      <c r="I10" s="25"/>
      <c r="J10" s="25"/>
    </row>
    <row r="11" spans="1:10" ht="60" customHeight="1">
      <c r="A11" s="25"/>
      <c r="B11" s="25" t="s">
        <v>473</v>
      </c>
      <c r="C11" s="25"/>
      <c r="D11" s="25"/>
      <c r="E11" s="25"/>
      <c r="F11" s="25"/>
      <c r="G11" s="28" t="s">
        <v>474</v>
      </c>
      <c r="H11" s="28"/>
      <c r="I11" s="28"/>
      <c r="J11" s="28"/>
    </row>
    <row r="12" spans="1:10" ht="28.5" customHeight="1">
      <c r="A12" s="26" t="s">
        <v>401</v>
      </c>
      <c r="B12" s="25" t="s">
        <v>402</v>
      </c>
      <c r="C12" s="25" t="s">
        <v>403</v>
      </c>
      <c r="D12" s="25" t="s">
        <v>404</v>
      </c>
      <c r="E12" s="25"/>
      <c r="F12" s="25" t="s">
        <v>405</v>
      </c>
      <c r="G12" s="25" t="s">
        <v>406</v>
      </c>
      <c r="H12" s="25" t="s">
        <v>389</v>
      </c>
      <c r="I12" s="25" t="s">
        <v>391</v>
      </c>
      <c r="J12" s="25" t="s">
        <v>407</v>
      </c>
    </row>
    <row r="13" spans="1:10" ht="28.5" customHeight="1">
      <c r="A13" s="27"/>
      <c r="B13" s="25" t="s">
        <v>408</v>
      </c>
      <c r="C13" s="25" t="s">
        <v>409</v>
      </c>
      <c r="D13" s="28" t="s">
        <v>410</v>
      </c>
      <c r="E13" s="28"/>
      <c r="F13" s="25" t="s">
        <v>411</v>
      </c>
      <c r="G13" s="25" t="s">
        <v>470</v>
      </c>
      <c r="H13" s="25">
        <v>10</v>
      </c>
      <c r="I13" s="25">
        <v>10</v>
      </c>
      <c r="J13" s="25" t="s">
        <v>413</v>
      </c>
    </row>
    <row r="14" spans="1:10" ht="28.5" customHeight="1">
      <c r="A14" s="27"/>
      <c r="B14" s="25"/>
      <c r="C14" s="25" t="s">
        <v>414</v>
      </c>
      <c r="D14" s="28" t="s">
        <v>475</v>
      </c>
      <c r="E14" s="28"/>
      <c r="F14" s="25" t="s">
        <v>416</v>
      </c>
      <c r="G14" s="32">
        <v>1</v>
      </c>
      <c r="H14" s="25">
        <v>15</v>
      </c>
      <c r="I14" s="25">
        <v>14</v>
      </c>
      <c r="J14" s="25" t="s">
        <v>413</v>
      </c>
    </row>
    <row r="15" spans="1:10" ht="28.5" customHeight="1">
      <c r="A15" s="27"/>
      <c r="B15" s="25"/>
      <c r="C15" s="25" t="s">
        <v>417</v>
      </c>
      <c r="D15" s="28" t="s">
        <v>476</v>
      </c>
      <c r="E15" s="28"/>
      <c r="F15" s="25" t="s">
        <v>418</v>
      </c>
      <c r="G15" s="25">
        <v>10</v>
      </c>
      <c r="H15" s="25">
        <v>15</v>
      </c>
      <c r="I15" s="25">
        <v>14</v>
      </c>
      <c r="J15" s="25" t="s">
        <v>413</v>
      </c>
    </row>
    <row r="16" spans="1:10" ht="28.5" customHeight="1">
      <c r="A16" s="27"/>
      <c r="B16" s="25"/>
      <c r="C16" s="25" t="s">
        <v>419</v>
      </c>
      <c r="D16" s="28" t="s">
        <v>477</v>
      </c>
      <c r="E16" s="28"/>
      <c r="F16" s="25" t="s">
        <v>421</v>
      </c>
      <c r="G16" s="25">
        <v>150</v>
      </c>
      <c r="H16" s="25">
        <v>10</v>
      </c>
      <c r="I16" s="25">
        <v>9</v>
      </c>
      <c r="J16" s="25" t="s">
        <v>413</v>
      </c>
    </row>
    <row r="17" spans="1:10" ht="28.5" customHeight="1">
      <c r="A17" s="27"/>
      <c r="B17" s="25" t="s">
        <v>422</v>
      </c>
      <c r="C17" s="25" t="s">
        <v>423</v>
      </c>
      <c r="D17" s="28" t="s">
        <v>478</v>
      </c>
      <c r="E17" s="28"/>
      <c r="F17" s="25" t="s">
        <v>425</v>
      </c>
      <c r="G17" s="25">
        <v>20</v>
      </c>
      <c r="H17" s="25">
        <v>10</v>
      </c>
      <c r="I17" s="25">
        <v>10</v>
      </c>
      <c r="J17" s="25" t="s">
        <v>413</v>
      </c>
    </row>
    <row r="18" spans="1:10" ht="28.5" customHeight="1">
      <c r="A18" s="27"/>
      <c r="B18" s="25"/>
      <c r="C18" s="25" t="s">
        <v>426</v>
      </c>
      <c r="D18" s="28" t="s">
        <v>410</v>
      </c>
      <c r="E18" s="28"/>
      <c r="F18" s="25" t="s">
        <v>411</v>
      </c>
      <c r="G18" s="25" t="s">
        <v>470</v>
      </c>
      <c r="H18" s="25">
        <v>10</v>
      </c>
      <c r="I18" s="25">
        <v>10</v>
      </c>
      <c r="J18" s="25" t="s">
        <v>413</v>
      </c>
    </row>
    <row r="19" spans="1:10" ht="28.5" customHeight="1">
      <c r="A19" s="27"/>
      <c r="B19" s="25"/>
      <c r="C19" s="25" t="s">
        <v>428</v>
      </c>
      <c r="D19" s="28" t="s">
        <v>479</v>
      </c>
      <c r="E19" s="28"/>
      <c r="F19" s="25" t="s">
        <v>430</v>
      </c>
      <c r="G19" s="25" t="s">
        <v>480</v>
      </c>
      <c r="H19" s="25">
        <v>5</v>
      </c>
      <c r="I19" s="25">
        <v>5</v>
      </c>
      <c r="J19" s="25" t="s">
        <v>413</v>
      </c>
    </row>
    <row r="20" spans="1:10" ht="28.5" customHeight="1">
      <c r="A20" s="27"/>
      <c r="B20" s="25"/>
      <c r="C20" s="25" t="s">
        <v>432</v>
      </c>
      <c r="D20" s="28" t="s">
        <v>476</v>
      </c>
      <c r="E20" s="28"/>
      <c r="F20" s="25" t="s">
        <v>418</v>
      </c>
      <c r="G20" s="25" t="s">
        <v>434</v>
      </c>
      <c r="H20" s="25">
        <v>5</v>
      </c>
      <c r="I20" s="25">
        <v>5</v>
      </c>
      <c r="J20" s="25" t="s">
        <v>413</v>
      </c>
    </row>
    <row r="21" spans="1:10" ht="28.5" customHeight="1">
      <c r="A21" s="27"/>
      <c r="B21" s="25" t="s">
        <v>435</v>
      </c>
      <c r="C21" s="25" t="s">
        <v>436</v>
      </c>
      <c r="D21" s="28" t="s">
        <v>437</v>
      </c>
      <c r="E21" s="28"/>
      <c r="F21" s="25" t="s">
        <v>438</v>
      </c>
      <c r="G21" s="32">
        <v>0.95</v>
      </c>
      <c r="H21" s="25">
        <v>5</v>
      </c>
      <c r="I21" s="25">
        <v>4</v>
      </c>
      <c r="J21" s="25" t="s">
        <v>413</v>
      </c>
    </row>
    <row r="22" spans="1:10" ht="28.5" customHeight="1">
      <c r="A22" s="25" t="s">
        <v>439</v>
      </c>
      <c r="B22" s="25"/>
      <c r="C22" s="25"/>
      <c r="D22" s="25"/>
      <c r="E22" s="25"/>
      <c r="F22" s="25"/>
      <c r="G22" s="25"/>
      <c r="H22" s="25"/>
      <c r="I22" s="25">
        <v>100</v>
      </c>
      <c r="J22" s="25">
        <v>96</v>
      </c>
    </row>
    <row r="23" spans="1:10" ht="46.5" customHeight="1">
      <c r="A23" s="28" t="s">
        <v>440</v>
      </c>
      <c r="B23" s="28"/>
      <c r="C23" s="28"/>
      <c r="D23" s="28"/>
      <c r="E23" s="28"/>
      <c r="F23" s="28"/>
      <c r="G23" s="28"/>
      <c r="H23" s="28"/>
      <c r="I23" s="28"/>
      <c r="J23" s="28"/>
    </row>
  </sheetData>
  <sheetProtection/>
  <mergeCells count="33">
    <mergeCell ref="A1:B1"/>
    <mergeCell ref="A2:J2"/>
    <mergeCell ref="A3:J3"/>
    <mergeCell ref="A4:B4"/>
    <mergeCell ref="C4:J4"/>
    <mergeCell ref="A5:B5"/>
    <mergeCell ref="C5:F5"/>
    <mergeCell ref="H5:J5"/>
    <mergeCell ref="C6:D6"/>
    <mergeCell ref="C7:D7"/>
    <mergeCell ref="C8:D8"/>
    <mergeCell ref="C9:D9"/>
    <mergeCell ref="B10:F10"/>
    <mergeCell ref="G10:J10"/>
    <mergeCell ref="B11:F11"/>
    <mergeCell ref="G11:J11"/>
    <mergeCell ref="D12:E12"/>
    <mergeCell ref="D13:E13"/>
    <mergeCell ref="D14:E14"/>
    <mergeCell ref="D15:E15"/>
    <mergeCell ref="D16:E16"/>
    <mergeCell ref="D17:E17"/>
    <mergeCell ref="D18:E18"/>
    <mergeCell ref="D19:E19"/>
    <mergeCell ref="D20:E20"/>
    <mergeCell ref="D21:E21"/>
    <mergeCell ref="A22:H22"/>
    <mergeCell ref="A23:J23"/>
    <mergeCell ref="A10:A11"/>
    <mergeCell ref="A12:A21"/>
    <mergeCell ref="B13:B16"/>
    <mergeCell ref="B17:B20"/>
    <mergeCell ref="A6:B9"/>
  </mergeCells>
  <printOptions/>
  <pageMargins left="0.47" right="0.28" top="0.67"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B9" sqref="B9:J9"/>
    </sheetView>
  </sheetViews>
  <sheetFormatPr defaultColWidth="9.33203125" defaultRowHeight="11.25"/>
  <cols>
    <col min="1" max="1" width="19.33203125" style="50" customWidth="1"/>
    <col min="2" max="9" width="9.33203125" style="50" customWidth="1"/>
    <col min="10" max="10" width="31.33203125" style="50" customWidth="1"/>
    <col min="11" max="11" width="14.33203125" style="50" customWidth="1"/>
    <col min="12" max="12" width="49.33203125" style="50" customWidth="1"/>
    <col min="13" max="16384" width="9.33203125" style="50" customWidth="1"/>
  </cols>
  <sheetData>
    <row r="1" spans="1:12" ht="39" customHeight="1">
      <c r="A1" s="223" t="s">
        <v>5</v>
      </c>
      <c r="B1" s="223"/>
      <c r="C1" s="223"/>
      <c r="D1" s="223"/>
      <c r="E1" s="223"/>
      <c r="F1" s="223"/>
      <c r="G1" s="223"/>
      <c r="H1" s="223"/>
      <c r="I1" s="223"/>
      <c r="J1" s="223"/>
      <c r="K1" s="223"/>
      <c r="L1" s="223"/>
    </row>
    <row r="2" spans="1:12" ht="39" customHeight="1">
      <c r="A2" s="223"/>
      <c r="B2" s="223"/>
      <c r="C2" s="223"/>
      <c r="D2" s="223"/>
      <c r="E2" s="223"/>
      <c r="F2" s="223"/>
      <c r="G2" s="223"/>
      <c r="H2" s="223"/>
      <c r="I2" s="223"/>
      <c r="J2" s="223"/>
      <c r="K2" s="223"/>
      <c r="L2" s="223"/>
    </row>
    <row r="3" spans="1:12" s="220" customFormat="1" ht="9" customHeight="1">
      <c r="A3" s="224" t="s">
        <v>6</v>
      </c>
      <c r="B3" s="225" t="s">
        <v>7</v>
      </c>
      <c r="C3" s="225"/>
      <c r="D3" s="225"/>
      <c r="E3" s="225"/>
      <c r="F3" s="225"/>
      <c r="G3" s="225"/>
      <c r="H3" s="225"/>
      <c r="I3" s="225"/>
      <c r="J3" s="225"/>
      <c r="K3" s="225" t="s">
        <v>8</v>
      </c>
      <c r="L3" s="225" t="s">
        <v>9</v>
      </c>
    </row>
    <row r="4" spans="1:12" ht="11.25">
      <c r="A4" s="224"/>
      <c r="B4" s="225"/>
      <c r="C4" s="225"/>
      <c r="D4" s="225"/>
      <c r="E4" s="225"/>
      <c r="F4" s="225"/>
      <c r="G4" s="225"/>
      <c r="H4" s="225"/>
      <c r="I4" s="225"/>
      <c r="J4" s="225"/>
      <c r="K4" s="225"/>
      <c r="L4" s="225"/>
    </row>
    <row r="5" spans="1:12" s="221" customFormat="1" ht="24.75" customHeight="1">
      <c r="A5" s="226" t="s">
        <v>10</v>
      </c>
      <c r="B5" s="227" t="s">
        <v>11</v>
      </c>
      <c r="C5" s="228"/>
      <c r="D5" s="228"/>
      <c r="E5" s="228"/>
      <c r="F5" s="228"/>
      <c r="G5" s="228"/>
      <c r="H5" s="228"/>
      <c r="I5" s="228"/>
      <c r="J5" s="228"/>
      <c r="K5" s="235" t="s">
        <v>12</v>
      </c>
      <c r="L5" s="235"/>
    </row>
    <row r="6" spans="1:12" s="221" customFormat="1" ht="24.75" customHeight="1">
      <c r="A6" s="226" t="s">
        <v>13</v>
      </c>
      <c r="B6" s="227" t="s">
        <v>14</v>
      </c>
      <c r="C6" s="228"/>
      <c r="D6" s="228"/>
      <c r="E6" s="228"/>
      <c r="F6" s="228"/>
      <c r="G6" s="228"/>
      <c r="H6" s="228"/>
      <c r="I6" s="228"/>
      <c r="J6" s="228"/>
      <c r="K6" s="235" t="s">
        <v>12</v>
      </c>
      <c r="L6" s="236"/>
    </row>
    <row r="7" spans="1:12" s="221" customFormat="1" ht="24.75" customHeight="1">
      <c r="A7" s="226" t="s">
        <v>15</v>
      </c>
      <c r="B7" s="227" t="s">
        <v>16</v>
      </c>
      <c r="C7" s="228"/>
      <c r="D7" s="228"/>
      <c r="E7" s="228"/>
      <c r="F7" s="228"/>
      <c r="G7" s="228"/>
      <c r="H7" s="228"/>
      <c r="I7" s="228"/>
      <c r="J7" s="228"/>
      <c r="K7" s="235" t="s">
        <v>12</v>
      </c>
      <c r="L7" s="236"/>
    </row>
    <row r="8" spans="1:12" s="221" customFormat="1" ht="24.75" customHeight="1">
      <c r="A8" s="226" t="s">
        <v>17</v>
      </c>
      <c r="B8" s="227" t="s">
        <v>18</v>
      </c>
      <c r="C8" s="228"/>
      <c r="D8" s="228"/>
      <c r="E8" s="228"/>
      <c r="F8" s="228"/>
      <c r="G8" s="228"/>
      <c r="H8" s="228"/>
      <c r="I8" s="228"/>
      <c r="J8" s="228"/>
      <c r="K8" s="235" t="s">
        <v>12</v>
      </c>
      <c r="L8" s="228"/>
    </row>
    <row r="9" spans="1:12" s="221" customFormat="1" ht="24.75" customHeight="1">
      <c r="A9" s="226" t="s">
        <v>19</v>
      </c>
      <c r="B9" s="227" t="s">
        <v>20</v>
      </c>
      <c r="C9" s="228"/>
      <c r="D9" s="228"/>
      <c r="E9" s="228"/>
      <c r="F9" s="228"/>
      <c r="G9" s="228"/>
      <c r="H9" s="228"/>
      <c r="I9" s="228"/>
      <c r="J9" s="228"/>
      <c r="K9" s="235" t="s">
        <v>12</v>
      </c>
      <c r="L9" s="237"/>
    </row>
    <row r="10" spans="1:12" s="221" customFormat="1" ht="24.75" customHeight="1">
      <c r="A10" s="226" t="s">
        <v>21</v>
      </c>
      <c r="B10" s="227" t="s">
        <v>22</v>
      </c>
      <c r="C10" s="228"/>
      <c r="D10" s="228"/>
      <c r="E10" s="228"/>
      <c r="F10" s="228"/>
      <c r="G10" s="228"/>
      <c r="H10" s="228"/>
      <c r="I10" s="228"/>
      <c r="J10" s="228"/>
      <c r="K10" s="235" t="s">
        <v>12</v>
      </c>
      <c r="L10" s="237"/>
    </row>
    <row r="11" spans="1:12" s="221" customFormat="1" ht="24.75" customHeight="1">
      <c r="A11" s="226" t="s">
        <v>23</v>
      </c>
      <c r="B11" s="227" t="s">
        <v>24</v>
      </c>
      <c r="C11" s="228"/>
      <c r="D11" s="228"/>
      <c r="E11" s="228"/>
      <c r="F11" s="228"/>
      <c r="G11" s="228"/>
      <c r="H11" s="228"/>
      <c r="I11" s="228"/>
      <c r="J11" s="228"/>
      <c r="K11" s="235" t="s">
        <v>12</v>
      </c>
      <c r="L11" s="237"/>
    </row>
    <row r="12" spans="1:12" s="221" customFormat="1" ht="24.75" customHeight="1">
      <c r="A12" s="226" t="s">
        <v>25</v>
      </c>
      <c r="B12" s="227" t="s">
        <v>26</v>
      </c>
      <c r="C12" s="228"/>
      <c r="D12" s="228"/>
      <c r="E12" s="228"/>
      <c r="F12" s="228"/>
      <c r="G12" s="228"/>
      <c r="H12" s="228"/>
      <c r="I12" s="228"/>
      <c r="J12" s="228"/>
      <c r="K12" s="235" t="s">
        <v>12</v>
      </c>
      <c r="L12" s="237"/>
    </row>
    <row r="13" spans="1:12" s="221" customFormat="1" ht="24.75" customHeight="1">
      <c r="A13" s="226" t="s">
        <v>27</v>
      </c>
      <c r="B13" s="227" t="s">
        <v>28</v>
      </c>
      <c r="C13" s="228"/>
      <c r="D13" s="228"/>
      <c r="E13" s="228"/>
      <c r="F13" s="228"/>
      <c r="G13" s="228"/>
      <c r="H13" s="228"/>
      <c r="I13" s="228"/>
      <c r="J13" s="228"/>
      <c r="K13" s="235" t="s">
        <v>12</v>
      </c>
      <c r="L13" s="235"/>
    </row>
    <row r="14" spans="1:12" s="221" customFormat="1" ht="24.75" customHeight="1">
      <c r="A14" s="226" t="s">
        <v>29</v>
      </c>
      <c r="B14" s="229" t="s">
        <v>30</v>
      </c>
      <c r="C14" s="230"/>
      <c r="D14" s="230"/>
      <c r="E14" s="230"/>
      <c r="F14" s="230"/>
      <c r="G14" s="230"/>
      <c r="H14" s="230"/>
      <c r="I14" s="230"/>
      <c r="J14" s="230"/>
      <c r="K14" s="235" t="s">
        <v>12</v>
      </c>
      <c r="L14" s="235"/>
    </row>
    <row r="15" spans="1:12" s="221" customFormat="1" ht="24.75" customHeight="1">
      <c r="A15" s="226" t="s">
        <v>31</v>
      </c>
      <c r="B15" s="229" t="s">
        <v>32</v>
      </c>
      <c r="C15" s="230"/>
      <c r="D15" s="230"/>
      <c r="E15" s="230"/>
      <c r="F15" s="230"/>
      <c r="G15" s="230"/>
      <c r="H15" s="230"/>
      <c r="I15" s="230"/>
      <c r="J15" s="230"/>
      <c r="K15" s="235" t="s">
        <v>33</v>
      </c>
      <c r="L15" s="235" t="s">
        <v>34</v>
      </c>
    </row>
    <row r="16" spans="1:12" s="221" customFormat="1" ht="24.75" customHeight="1">
      <c r="A16" s="226" t="s">
        <v>35</v>
      </c>
      <c r="B16" s="231" t="s">
        <v>36</v>
      </c>
      <c r="C16" s="232"/>
      <c r="D16" s="232"/>
      <c r="E16" s="232"/>
      <c r="F16" s="232"/>
      <c r="G16" s="232"/>
      <c r="H16" s="232"/>
      <c r="I16" s="232"/>
      <c r="J16" s="232"/>
      <c r="K16" s="238" t="s">
        <v>12</v>
      </c>
      <c r="L16" s="238"/>
    </row>
    <row r="17" spans="1:12" s="222" customFormat="1" ht="27" customHeight="1">
      <c r="A17" s="226" t="s">
        <v>37</v>
      </c>
      <c r="B17" s="233" t="s">
        <v>38</v>
      </c>
      <c r="C17" s="234"/>
      <c r="D17" s="234"/>
      <c r="E17" s="234"/>
      <c r="F17" s="234"/>
      <c r="G17" s="234"/>
      <c r="H17" s="234"/>
      <c r="I17" s="234"/>
      <c r="J17" s="234"/>
      <c r="K17" s="225" t="s">
        <v>12</v>
      </c>
      <c r="L17" s="225"/>
    </row>
    <row r="18" spans="1:12" ht="27" customHeight="1">
      <c r="A18" s="226" t="s">
        <v>39</v>
      </c>
      <c r="B18" s="233" t="s">
        <v>40</v>
      </c>
      <c r="C18" s="234"/>
      <c r="D18" s="234"/>
      <c r="E18" s="234"/>
      <c r="F18" s="234"/>
      <c r="G18" s="234"/>
      <c r="H18" s="234"/>
      <c r="I18" s="234"/>
      <c r="J18" s="234"/>
      <c r="K18" s="225" t="s">
        <v>12</v>
      </c>
      <c r="L18" s="235"/>
    </row>
    <row r="19" spans="1:12" ht="27" customHeight="1">
      <c r="A19" s="226" t="s">
        <v>41</v>
      </c>
      <c r="B19" s="233" t="s">
        <v>42</v>
      </c>
      <c r="C19" s="234"/>
      <c r="D19" s="234"/>
      <c r="E19" s="234"/>
      <c r="F19" s="234"/>
      <c r="G19" s="234"/>
      <c r="H19" s="234"/>
      <c r="I19" s="234"/>
      <c r="J19" s="234"/>
      <c r="K19" s="225" t="s">
        <v>12</v>
      </c>
      <c r="L19" s="235"/>
    </row>
  </sheetData>
  <sheetProtection/>
  <mergeCells count="20">
    <mergeCell ref="A1:L1"/>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A3:A4"/>
    <mergeCell ref="K3:K4"/>
    <mergeCell ref="L3:L4"/>
    <mergeCell ref="B3:J4"/>
  </mergeCells>
  <printOptions/>
  <pageMargins left="0.75" right="0.75" top="1" bottom="1" header="0.5" footer="0.5"/>
  <pageSetup fitToHeight="0" fitToWidth="1" horizontalDpi="600" verticalDpi="600" orientation="landscape" paperSize="9" scale="84"/>
</worksheet>
</file>

<file path=xl/worksheets/sheet20.xml><?xml version="1.0" encoding="utf-8"?>
<worksheet xmlns="http://schemas.openxmlformats.org/spreadsheetml/2006/main" xmlns:r="http://schemas.openxmlformats.org/officeDocument/2006/relationships">
  <dimension ref="A1:J23"/>
  <sheetViews>
    <sheetView zoomScaleSheetLayoutView="100" workbookViewId="0" topLeftCell="A1">
      <selection activeCell="K28" sqref="K28"/>
    </sheetView>
  </sheetViews>
  <sheetFormatPr defaultColWidth="9.33203125" defaultRowHeight="11.25"/>
  <cols>
    <col min="2" max="3" width="14.83203125" style="0" customWidth="1"/>
    <col min="5" max="5" width="17.16015625" style="0" customWidth="1"/>
    <col min="7" max="7" width="13.66015625" style="0" customWidth="1"/>
  </cols>
  <sheetData>
    <row r="1" spans="1:10" ht="24" customHeight="1">
      <c r="A1" s="22" t="s">
        <v>377</v>
      </c>
      <c r="B1" s="22"/>
      <c r="C1" s="23"/>
      <c r="D1" s="23"/>
      <c r="E1" s="23"/>
      <c r="F1" s="23"/>
      <c r="G1" s="23"/>
      <c r="H1" s="23"/>
      <c r="I1" s="23"/>
      <c r="J1" s="23"/>
    </row>
    <row r="2" spans="1:10" ht="24" customHeight="1">
      <c r="A2" s="24" t="s">
        <v>378</v>
      </c>
      <c r="B2" s="24"/>
      <c r="C2" s="24"/>
      <c r="D2" s="24"/>
      <c r="E2" s="24"/>
      <c r="F2" s="24"/>
      <c r="G2" s="24"/>
      <c r="H2" s="24"/>
      <c r="I2" s="24"/>
      <c r="J2" s="24"/>
    </row>
    <row r="3" spans="1:10" ht="24" customHeight="1">
      <c r="A3" s="23" t="s">
        <v>379</v>
      </c>
      <c r="B3" s="23"/>
      <c r="C3" s="23"/>
      <c r="D3" s="23"/>
      <c r="E3" s="23"/>
      <c r="F3" s="23"/>
      <c r="G3" s="23"/>
      <c r="H3" s="23"/>
      <c r="I3" s="23"/>
      <c r="J3" s="23"/>
    </row>
    <row r="4" spans="1:10" ht="24" customHeight="1">
      <c r="A4" s="25" t="s">
        <v>304</v>
      </c>
      <c r="B4" s="25"/>
      <c r="C4" s="25" t="s">
        <v>481</v>
      </c>
      <c r="D4" s="25"/>
      <c r="E4" s="25"/>
      <c r="F4" s="25"/>
      <c r="G4" s="25"/>
      <c r="H4" s="25"/>
      <c r="I4" s="25"/>
      <c r="J4" s="25"/>
    </row>
    <row r="5" spans="1:10" ht="24" customHeight="1">
      <c r="A5" s="25" t="s">
        <v>381</v>
      </c>
      <c r="B5" s="25"/>
      <c r="C5" s="25" t="s">
        <v>482</v>
      </c>
      <c r="D5" s="25"/>
      <c r="E5" s="25"/>
      <c r="F5" s="25"/>
      <c r="G5" s="25" t="s">
        <v>383</v>
      </c>
      <c r="H5" s="25" t="s">
        <v>384</v>
      </c>
      <c r="I5" s="25"/>
      <c r="J5" s="25"/>
    </row>
    <row r="6" spans="1:10" ht="24" customHeight="1">
      <c r="A6" s="25" t="s">
        <v>385</v>
      </c>
      <c r="B6" s="25"/>
      <c r="C6" s="25"/>
      <c r="D6" s="25"/>
      <c r="E6" s="25" t="s">
        <v>386</v>
      </c>
      <c r="F6" s="25" t="s">
        <v>387</v>
      </c>
      <c r="G6" s="25" t="s">
        <v>388</v>
      </c>
      <c r="H6" s="25" t="s">
        <v>389</v>
      </c>
      <c r="I6" s="25" t="s">
        <v>390</v>
      </c>
      <c r="J6" s="25" t="s">
        <v>391</v>
      </c>
    </row>
    <row r="7" spans="1:10" ht="24" customHeight="1">
      <c r="A7" s="25"/>
      <c r="B7" s="25"/>
      <c r="C7" s="25" t="s">
        <v>392</v>
      </c>
      <c r="D7" s="25"/>
      <c r="E7" s="25">
        <v>150</v>
      </c>
      <c r="F7" s="25">
        <v>150</v>
      </c>
      <c r="G7" s="25">
        <v>150</v>
      </c>
      <c r="H7" s="25">
        <v>10</v>
      </c>
      <c r="I7" s="32">
        <v>1</v>
      </c>
      <c r="J7" s="25">
        <v>10</v>
      </c>
    </row>
    <row r="8" spans="1:10" ht="24" customHeight="1">
      <c r="A8" s="25"/>
      <c r="B8" s="25"/>
      <c r="C8" s="25" t="s">
        <v>393</v>
      </c>
      <c r="D8" s="25"/>
      <c r="E8" s="25">
        <v>150</v>
      </c>
      <c r="F8" s="25">
        <v>150</v>
      </c>
      <c r="G8" s="25">
        <v>150</v>
      </c>
      <c r="H8" s="25">
        <v>10</v>
      </c>
      <c r="I8" s="32">
        <v>1</v>
      </c>
      <c r="J8" s="25">
        <v>10</v>
      </c>
    </row>
    <row r="9" spans="1:10" ht="24" customHeight="1">
      <c r="A9" s="25"/>
      <c r="B9" s="25"/>
      <c r="C9" s="25" t="s">
        <v>394</v>
      </c>
      <c r="D9" s="25"/>
      <c r="E9" s="25"/>
      <c r="F9" s="25"/>
      <c r="G9" s="25"/>
      <c r="H9" s="25" t="s">
        <v>395</v>
      </c>
      <c r="I9" s="25"/>
      <c r="J9" s="25" t="s">
        <v>395</v>
      </c>
    </row>
    <row r="10" spans="1:10" ht="24" customHeight="1">
      <c r="A10" s="25" t="s">
        <v>396</v>
      </c>
      <c r="B10" s="25" t="s">
        <v>397</v>
      </c>
      <c r="C10" s="25"/>
      <c r="D10" s="25"/>
      <c r="E10" s="25"/>
      <c r="F10" s="25"/>
      <c r="G10" s="25" t="s">
        <v>398</v>
      </c>
      <c r="H10" s="25"/>
      <c r="I10" s="25"/>
      <c r="J10" s="25"/>
    </row>
    <row r="11" spans="1:10" ht="46.5" customHeight="1">
      <c r="A11" s="25"/>
      <c r="B11" s="25" t="s">
        <v>473</v>
      </c>
      <c r="C11" s="25"/>
      <c r="D11" s="25"/>
      <c r="E11" s="25"/>
      <c r="F11" s="25"/>
      <c r="G11" s="28" t="s">
        <v>474</v>
      </c>
      <c r="H11" s="28"/>
      <c r="I11" s="28"/>
      <c r="J11" s="28"/>
    </row>
    <row r="12" spans="1:10" ht="24" customHeight="1">
      <c r="A12" s="26" t="s">
        <v>401</v>
      </c>
      <c r="B12" s="25" t="s">
        <v>402</v>
      </c>
      <c r="C12" s="25" t="s">
        <v>403</v>
      </c>
      <c r="D12" s="25" t="s">
        <v>404</v>
      </c>
      <c r="E12" s="25"/>
      <c r="F12" s="25" t="s">
        <v>405</v>
      </c>
      <c r="G12" s="25" t="s">
        <v>406</v>
      </c>
      <c r="H12" s="25" t="s">
        <v>389</v>
      </c>
      <c r="I12" s="25" t="s">
        <v>391</v>
      </c>
      <c r="J12" s="25" t="s">
        <v>407</v>
      </c>
    </row>
    <row r="13" spans="1:10" ht="24" customHeight="1">
      <c r="A13" s="27"/>
      <c r="B13" s="25" t="s">
        <v>408</v>
      </c>
      <c r="C13" s="25" t="s">
        <v>409</v>
      </c>
      <c r="D13" s="28" t="s">
        <v>410</v>
      </c>
      <c r="E13" s="28"/>
      <c r="F13" s="25" t="s">
        <v>483</v>
      </c>
      <c r="G13" s="25" t="s">
        <v>483</v>
      </c>
      <c r="H13" s="25">
        <v>10</v>
      </c>
      <c r="I13" s="25">
        <v>10</v>
      </c>
      <c r="J13" s="25" t="s">
        <v>413</v>
      </c>
    </row>
    <row r="14" spans="1:10" ht="24" customHeight="1">
      <c r="A14" s="27"/>
      <c r="B14" s="25"/>
      <c r="C14" s="25" t="s">
        <v>414</v>
      </c>
      <c r="D14" s="28" t="s">
        <v>475</v>
      </c>
      <c r="E14" s="28"/>
      <c r="F14" s="32">
        <v>1</v>
      </c>
      <c r="G14" s="32">
        <v>1</v>
      </c>
      <c r="H14" s="25">
        <v>15</v>
      </c>
      <c r="I14" s="25">
        <v>15</v>
      </c>
      <c r="J14" s="25" t="s">
        <v>413</v>
      </c>
    </row>
    <row r="15" spans="1:10" ht="24" customHeight="1">
      <c r="A15" s="27"/>
      <c r="B15" s="25"/>
      <c r="C15" s="25" t="s">
        <v>417</v>
      </c>
      <c r="D15" s="28" t="s">
        <v>476</v>
      </c>
      <c r="E15" s="28"/>
      <c r="F15" s="25" t="s">
        <v>434</v>
      </c>
      <c r="G15" s="25" t="s">
        <v>434</v>
      </c>
      <c r="H15" s="25">
        <v>15</v>
      </c>
      <c r="I15" s="25">
        <v>15</v>
      </c>
      <c r="J15" s="25" t="s">
        <v>413</v>
      </c>
    </row>
    <row r="16" spans="1:10" ht="24" customHeight="1">
      <c r="A16" s="27"/>
      <c r="B16" s="25"/>
      <c r="C16" s="25" t="s">
        <v>419</v>
      </c>
      <c r="D16" s="28" t="s">
        <v>477</v>
      </c>
      <c r="E16" s="28"/>
      <c r="F16" s="25">
        <v>150</v>
      </c>
      <c r="G16" s="25">
        <v>150</v>
      </c>
      <c r="H16" s="25">
        <v>10</v>
      </c>
      <c r="I16" s="25">
        <v>10</v>
      </c>
      <c r="J16" s="25" t="s">
        <v>413</v>
      </c>
    </row>
    <row r="17" spans="1:10" ht="24" customHeight="1">
      <c r="A17" s="27"/>
      <c r="B17" s="25" t="s">
        <v>422</v>
      </c>
      <c r="C17" s="25" t="s">
        <v>423</v>
      </c>
      <c r="D17" s="28" t="s">
        <v>478</v>
      </c>
      <c r="E17" s="28"/>
      <c r="F17" s="25">
        <v>10</v>
      </c>
      <c r="G17" s="25">
        <v>10</v>
      </c>
      <c r="H17" s="25">
        <v>10</v>
      </c>
      <c r="I17" s="25">
        <v>10</v>
      </c>
      <c r="J17" s="25" t="s">
        <v>413</v>
      </c>
    </row>
    <row r="18" spans="1:10" ht="24" customHeight="1">
      <c r="A18" s="27"/>
      <c r="B18" s="25"/>
      <c r="C18" s="25" t="s">
        <v>426</v>
      </c>
      <c r="D18" s="28" t="s">
        <v>410</v>
      </c>
      <c r="E18" s="28"/>
      <c r="F18" s="25" t="s">
        <v>483</v>
      </c>
      <c r="G18" s="25" t="s">
        <v>483</v>
      </c>
      <c r="H18" s="25">
        <v>10</v>
      </c>
      <c r="I18" s="25">
        <v>10</v>
      </c>
      <c r="J18" s="25" t="s">
        <v>413</v>
      </c>
    </row>
    <row r="19" spans="1:10" ht="24" customHeight="1">
      <c r="A19" s="27"/>
      <c r="B19" s="25"/>
      <c r="C19" s="25" t="s">
        <v>428</v>
      </c>
      <c r="D19" s="28" t="s">
        <v>479</v>
      </c>
      <c r="E19" s="28"/>
      <c r="F19" s="25" t="s">
        <v>480</v>
      </c>
      <c r="G19" s="25" t="s">
        <v>480</v>
      </c>
      <c r="H19" s="25">
        <v>5</v>
      </c>
      <c r="I19" s="25">
        <v>5</v>
      </c>
      <c r="J19" s="25" t="s">
        <v>413</v>
      </c>
    </row>
    <row r="20" spans="1:10" ht="24" customHeight="1">
      <c r="A20" s="27"/>
      <c r="B20" s="25"/>
      <c r="C20" s="25" t="s">
        <v>432</v>
      </c>
      <c r="D20" s="28" t="s">
        <v>476</v>
      </c>
      <c r="E20" s="28"/>
      <c r="F20" s="25" t="s">
        <v>434</v>
      </c>
      <c r="G20" s="25" t="s">
        <v>434</v>
      </c>
      <c r="H20" s="25">
        <v>5</v>
      </c>
      <c r="I20" s="25">
        <v>5</v>
      </c>
      <c r="J20" s="25" t="s">
        <v>413</v>
      </c>
    </row>
    <row r="21" spans="1:10" ht="24" customHeight="1">
      <c r="A21" s="27"/>
      <c r="B21" s="25" t="s">
        <v>435</v>
      </c>
      <c r="C21" s="25" t="s">
        <v>436</v>
      </c>
      <c r="D21" s="28" t="s">
        <v>437</v>
      </c>
      <c r="E21" s="28"/>
      <c r="F21" s="25" t="s">
        <v>484</v>
      </c>
      <c r="G21" s="32">
        <v>0.95</v>
      </c>
      <c r="H21" s="25">
        <v>5</v>
      </c>
      <c r="I21" s="25">
        <v>4</v>
      </c>
      <c r="J21" s="25" t="s">
        <v>413</v>
      </c>
    </row>
    <row r="22" spans="1:10" ht="24" customHeight="1">
      <c r="A22" s="25" t="s">
        <v>439</v>
      </c>
      <c r="B22" s="25"/>
      <c r="C22" s="25"/>
      <c r="D22" s="25"/>
      <c r="E22" s="25"/>
      <c r="F22" s="25"/>
      <c r="G22" s="25"/>
      <c r="H22" s="25"/>
      <c r="I22" s="25">
        <v>100</v>
      </c>
      <c r="J22" s="25">
        <v>99</v>
      </c>
    </row>
    <row r="23" spans="1:10" ht="40.5" customHeight="1">
      <c r="A23" s="28" t="s">
        <v>440</v>
      </c>
      <c r="B23" s="28"/>
      <c r="C23" s="28"/>
      <c r="D23" s="28"/>
      <c r="E23" s="28"/>
      <c r="F23" s="28"/>
      <c r="G23" s="28"/>
      <c r="H23" s="28"/>
      <c r="I23" s="28"/>
      <c r="J23" s="28"/>
    </row>
  </sheetData>
  <sheetProtection/>
  <mergeCells count="33">
    <mergeCell ref="A1:B1"/>
    <mergeCell ref="A2:J2"/>
    <mergeCell ref="A3:J3"/>
    <mergeCell ref="A4:B4"/>
    <mergeCell ref="C4:J4"/>
    <mergeCell ref="A5:B5"/>
    <mergeCell ref="C5:F5"/>
    <mergeCell ref="H5:J5"/>
    <mergeCell ref="C6:D6"/>
    <mergeCell ref="C7:D7"/>
    <mergeCell ref="C8:D8"/>
    <mergeCell ref="C9:D9"/>
    <mergeCell ref="B10:F10"/>
    <mergeCell ref="G10:J10"/>
    <mergeCell ref="B11:F11"/>
    <mergeCell ref="G11:J11"/>
    <mergeCell ref="D12:E12"/>
    <mergeCell ref="D13:E13"/>
    <mergeCell ref="D14:E14"/>
    <mergeCell ref="D15:E15"/>
    <mergeCell ref="D16:E16"/>
    <mergeCell ref="D17:E17"/>
    <mergeCell ref="D18:E18"/>
    <mergeCell ref="D19:E19"/>
    <mergeCell ref="D20:E20"/>
    <mergeCell ref="D21:E21"/>
    <mergeCell ref="A22:H22"/>
    <mergeCell ref="A23:J23"/>
    <mergeCell ref="A10:A11"/>
    <mergeCell ref="A12:A21"/>
    <mergeCell ref="B13:B16"/>
    <mergeCell ref="B17:B20"/>
    <mergeCell ref="A6:B9"/>
  </mergeCells>
  <printOptions/>
  <pageMargins left="0.35" right="0.16" top="1" bottom="1" header="0.51" footer="0.51"/>
  <pageSetup orientation="portrait" paperSize="9"/>
</worksheet>
</file>

<file path=xl/worksheets/sheet21.xml><?xml version="1.0" encoding="utf-8"?>
<worksheet xmlns="http://schemas.openxmlformats.org/spreadsheetml/2006/main" xmlns:r="http://schemas.openxmlformats.org/officeDocument/2006/relationships">
  <dimension ref="A1:J23"/>
  <sheetViews>
    <sheetView zoomScaleSheetLayoutView="100" workbookViewId="0" topLeftCell="A10">
      <selection activeCell="D20" sqref="D20:E20"/>
    </sheetView>
  </sheetViews>
  <sheetFormatPr defaultColWidth="9.33203125" defaultRowHeight="11.25"/>
  <cols>
    <col min="2" max="2" width="6.83203125" style="0" customWidth="1"/>
    <col min="3" max="3" width="11.16015625" style="0" customWidth="1"/>
    <col min="5" max="5" width="9.33203125" style="0" customWidth="1"/>
    <col min="6" max="6" width="21.83203125" style="0" customWidth="1"/>
    <col min="7" max="7" width="21.33203125" style="0" customWidth="1"/>
    <col min="9" max="9" width="10" style="0" customWidth="1"/>
    <col min="10" max="10" width="9.16015625" style="0" customWidth="1"/>
  </cols>
  <sheetData>
    <row r="1" spans="1:10" ht="25.5" customHeight="1">
      <c r="A1" s="22" t="s">
        <v>377</v>
      </c>
      <c r="B1" s="22"/>
      <c r="C1" s="23"/>
      <c r="D1" s="23"/>
      <c r="E1" s="23"/>
      <c r="F1" s="23"/>
      <c r="G1" s="23"/>
      <c r="H1" s="23"/>
      <c r="I1" s="23"/>
      <c r="J1" s="23"/>
    </row>
    <row r="2" spans="1:10" ht="18.75" customHeight="1">
      <c r="A2" s="24" t="s">
        <v>378</v>
      </c>
      <c r="B2" s="24"/>
      <c r="C2" s="24"/>
      <c r="D2" s="24"/>
      <c r="E2" s="24"/>
      <c r="F2" s="24"/>
      <c r="G2" s="24"/>
      <c r="H2" s="24"/>
      <c r="I2" s="24"/>
      <c r="J2" s="24"/>
    </row>
    <row r="3" spans="1:10" ht="18.75" customHeight="1">
      <c r="A3" s="23" t="s">
        <v>379</v>
      </c>
      <c r="B3" s="23"/>
      <c r="C3" s="23"/>
      <c r="D3" s="23"/>
      <c r="E3" s="23"/>
      <c r="F3" s="23"/>
      <c r="G3" s="23"/>
      <c r="H3" s="23"/>
      <c r="I3" s="23"/>
      <c r="J3" s="23"/>
    </row>
    <row r="4" spans="1:10" ht="25.5" customHeight="1">
      <c r="A4" s="25" t="s">
        <v>304</v>
      </c>
      <c r="B4" s="25"/>
      <c r="C4" s="25" t="s">
        <v>485</v>
      </c>
      <c r="D4" s="25"/>
      <c r="E4" s="25"/>
      <c r="F4" s="25"/>
      <c r="G4" s="25"/>
      <c r="H4" s="25"/>
      <c r="I4" s="25"/>
      <c r="J4" s="25"/>
    </row>
    <row r="5" spans="1:10" ht="25.5" customHeight="1">
      <c r="A5" s="25" t="s">
        <v>381</v>
      </c>
      <c r="B5" s="25"/>
      <c r="C5" s="25" t="s">
        <v>468</v>
      </c>
      <c r="D5" s="25"/>
      <c r="E5" s="25"/>
      <c r="F5" s="25"/>
      <c r="G5" s="25" t="s">
        <v>383</v>
      </c>
      <c r="H5" s="25" t="s">
        <v>384</v>
      </c>
      <c r="I5" s="25"/>
      <c r="J5" s="25"/>
    </row>
    <row r="6" spans="1:10" ht="25.5" customHeight="1">
      <c r="A6" s="25" t="s">
        <v>385</v>
      </c>
      <c r="B6" s="25"/>
      <c r="C6" s="25"/>
      <c r="D6" s="25"/>
      <c r="E6" s="25" t="s">
        <v>386</v>
      </c>
      <c r="F6" s="25" t="s">
        <v>387</v>
      </c>
      <c r="G6" s="25" t="s">
        <v>388</v>
      </c>
      <c r="H6" s="25" t="s">
        <v>389</v>
      </c>
      <c r="I6" s="25" t="s">
        <v>390</v>
      </c>
      <c r="J6" s="25" t="s">
        <v>391</v>
      </c>
    </row>
    <row r="7" spans="1:10" ht="21" customHeight="1">
      <c r="A7" s="25"/>
      <c r="B7" s="25"/>
      <c r="C7" s="25" t="s">
        <v>392</v>
      </c>
      <c r="D7" s="25"/>
      <c r="E7" s="25">
        <v>50</v>
      </c>
      <c r="F7" s="25">
        <v>50</v>
      </c>
      <c r="G7" s="25">
        <v>50</v>
      </c>
      <c r="H7" s="25">
        <v>10</v>
      </c>
      <c r="I7" s="36">
        <v>10</v>
      </c>
      <c r="J7" s="25">
        <v>10</v>
      </c>
    </row>
    <row r="8" spans="1:10" ht="21" customHeight="1">
      <c r="A8" s="25"/>
      <c r="B8" s="25"/>
      <c r="C8" s="25" t="s">
        <v>393</v>
      </c>
      <c r="D8" s="25"/>
      <c r="E8" s="25">
        <v>50</v>
      </c>
      <c r="F8" s="25">
        <v>50</v>
      </c>
      <c r="G8" s="25">
        <v>50</v>
      </c>
      <c r="H8" s="25" t="s">
        <v>395</v>
      </c>
      <c r="I8" s="25"/>
      <c r="J8" s="25" t="s">
        <v>395</v>
      </c>
    </row>
    <row r="9" spans="1:10" ht="21" customHeight="1">
      <c r="A9" s="25"/>
      <c r="B9" s="25"/>
      <c r="C9" s="25" t="s">
        <v>394</v>
      </c>
      <c r="D9" s="25"/>
      <c r="E9" s="25"/>
      <c r="F9" s="25"/>
      <c r="G9" s="25"/>
      <c r="H9" s="25" t="s">
        <v>395</v>
      </c>
      <c r="I9" s="25"/>
      <c r="J9" s="25" t="s">
        <v>395</v>
      </c>
    </row>
    <row r="10" spans="1:10" ht="21" customHeight="1">
      <c r="A10" s="25" t="s">
        <v>396</v>
      </c>
      <c r="B10" s="25" t="s">
        <v>397</v>
      </c>
      <c r="C10" s="25"/>
      <c r="D10" s="25"/>
      <c r="E10" s="25"/>
      <c r="F10" s="25"/>
      <c r="G10" s="25" t="s">
        <v>398</v>
      </c>
      <c r="H10" s="25"/>
      <c r="I10" s="25"/>
      <c r="J10" s="25"/>
    </row>
    <row r="11" spans="1:10" ht="73.5" customHeight="1">
      <c r="A11" s="25"/>
      <c r="B11" s="25" t="s">
        <v>486</v>
      </c>
      <c r="C11" s="25"/>
      <c r="D11" s="25"/>
      <c r="E11" s="25"/>
      <c r="F11" s="25"/>
      <c r="G11" s="25" t="s">
        <v>487</v>
      </c>
      <c r="H11" s="25"/>
      <c r="I11" s="25"/>
      <c r="J11" s="25"/>
    </row>
    <row r="12" spans="1:10" ht="25.5" customHeight="1">
      <c r="A12" s="26" t="s">
        <v>401</v>
      </c>
      <c r="B12" s="25" t="s">
        <v>402</v>
      </c>
      <c r="C12" s="25" t="s">
        <v>403</v>
      </c>
      <c r="D12" s="25" t="s">
        <v>404</v>
      </c>
      <c r="E12" s="25"/>
      <c r="F12" s="25" t="s">
        <v>405</v>
      </c>
      <c r="G12" s="25" t="s">
        <v>406</v>
      </c>
      <c r="H12" s="25" t="s">
        <v>389</v>
      </c>
      <c r="I12" s="25" t="s">
        <v>391</v>
      </c>
      <c r="J12" s="25" t="s">
        <v>407</v>
      </c>
    </row>
    <row r="13" spans="1:10" ht="25.5" customHeight="1">
      <c r="A13" s="27"/>
      <c r="B13" s="25" t="s">
        <v>408</v>
      </c>
      <c r="C13" s="25" t="s">
        <v>409</v>
      </c>
      <c r="D13" s="28" t="s">
        <v>488</v>
      </c>
      <c r="E13" s="28"/>
      <c r="F13" s="25">
        <v>278</v>
      </c>
      <c r="G13" s="25">
        <v>185</v>
      </c>
      <c r="H13" s="25">
        <v>10</v>
      </c>
      <c r="I13" s="25">
        <v>10</v>
      </c>
      <c r="J13" s="28" t="s">
        <v>489</v>
      </c>
    </row>
    <row r="14" spans="1:10" ht="61.5" customHeight="1">
      <c r="A14" s="27"/>
      <c r="B14" s="25"/>
      <c r="C14" s="25" t="s">
        <v>414</v>
      </c>
      <c r="D14" s="28" t="s">
        <v>490</v>
      </c>
      <c r="E14" s="28"/>
      <c r="F14" s="28" t="s">
        <v>491</v>
      </c>
      <c r="G14" s="28" t="s">
        <v>492</v>
      </c>
      <c r="H14" s="25">
        <v>10</v>
      </c>
      <c r="I14" s="25">
        <v>10</v>
      </c>
      <c r="J14" s="25"/>
    </row>
    <row r="15" spans="1:10" ht="25.5" customHeight="1">
      <c r="A15" s="27"/>
      <c r="B15" s="25"/>
      <c r="C15" s="25" t="s">
        <v>417</v>
      </c>
      <c r="D15" s="29" t="s">
        <v>493</v>
      </c>
      <c r="E15" s="30"/>
      <c r="F15" s="31">
        <v>1</v>
      </c>
      <c r="G15" s="32">
        <v>1</v>
      </c>
      <c r="H15" s="25">
        <v>10</v>
      </c>
      <c r="I15" s="25">
        <v>10</v>
      </c>
      <c r="J15" s="25"/>
    </row>
    <row r="16" spans="1:10" ht="25.5" customHeight="1">
      <c r="A16" s="27"/>
      <c r="B16" s="25"/>
      <c r="C16" s="25"/>
      <c r="D16" s="29" t="s">
        <v>494</v>
      </c>
      <c r="E16" s="30"/>
      <c r="F16" s="33">
        <v>43252</v>
      </c>
      <c r="G16" s="34">
        <v>43405</v>
      </c>
      <c r="H16" s="25">
        <v>10</v>
      </c>
      <c r="I16" s="25">
        <v>9</v>
      </c>
      <c r="J16" s="25"/>
    </row>
    <row r="17" spans="1:10" ht="25.5" customHeight="1">
      <c r="A17" s="27"/>
      <c r="B17" s="25"/>
      <c r="C17" s="25" t="s">
        <v>419</v>
      </c>
      <c r="D17" s="28" t="s">
        <v>495</v>
      </c>
      <c r="E17" s="28"/>
      <c r="F17" s="25" t="s">
        <v>496</v>
      </c>
      <c r="G17" s="25" t="s">
        <v>497</v>
      </c>
      <c r="H17" s="25">
        <v>10</v>
      </c>
      <c r="I17" s="25">
        <v>10</v>
      </c>
      <c r="J17" s="25"/>
    </row>
    <row r="18" spans="1:10" ht="52.5" customHeight="1">
      <c r="A18" s="27"/>
      <c r="B18" s="25" t="s">
        <v>422</v>
      </c>
      <c r="C18" s="25" t="s">
        <v>423</v>
      </c>
      <c r="D18" s="28" t="s">
        <v>498</v>
      </c>
      <c r="E18" s="28"/>
      <c r="F18" s="35" t="s">
        <v>499</v>
      </c>
      <c r="G18" s="28" t="s">
        <v>500</v>
      </c>
      <c r="H18" s="25">
        <v>10</v>
      </c>
      <c r="I18" s="25">
        <v>9</v>
      </c>
      <c r="J18" s="25"/>
    </row>
    <row r="19" spans="1:10" ht="57" customHeight="1">
      <c r="A19" s="27"/>
      <c r="B19" s="25"/>
      <c r="C19" s="25" t="s">
        <v>426</v>
      </c>
      <c r="D19" s="28" t="s">
        <v>501</v>
      </c>
      <c r="E19" s="28"/>
      <c r="F19" s="35" t="s">
        <v>502</v>
      </c>
      <c r="G19" s="35" t="s">
        <v>503</v>
      </c>
      <c r="H19" s="25">
        <v>10</v>
      </c>
      <c r="I19" s="25">
        <v>10</v>
      </c>
      <c r="J19" s="25"/>
    </row>
    <row r="20" spans="1:10" ht="48" customHeight="1">
      <c r="A20" s="27"/>
      <c r="B20" s="25"/>
      <c r="C20" s="25" t="s">
        <v>432</v>
      </c>
      <c r="D20" s="28" t="s">
        <v>504</v>
      </c>
      <c r="E20" s="28"/>
      <c r="F20" s="25" t="s">
        <v>505</v>
      </c>
      <c r="G20" s="25" t="s">
        <v>505</v>
      </c>
      <c r="H20" s="25">
        <v>10</v>
      </c>
      <c r="I20" s="25">
        <v>10</v>
      </c>
      <c r="J20" s="25"/>
    </row>
    <row r="21" spans="1:10" ht="25.5" customHeight="1">
      <c r="A21" s="27"/>
      <c r="B21" s="25" t="s">
        <v>435</v>
      </c>
      <c r="C21" s="25" t="s">
        <v>465</v>
      </c>
      <c r="D21" s="28" t="s">
        <v>506</v>
      </c>
      <c r="E21" s="28"/>
      <c r="F21" s="32">
        <v>1</v>
      </c>
      <c r="G21" s="25"/>
      <c r="H21" s="25">
        <v>10</v>
      </c>
      <c r="I21" s="25">
        <v>10</v>
      </c>
      <c r="J21" s="25"/>
    </row>
    <row r="22" spans="1:10" ht="27" customHeight="1">
      <c r="A22" s="25" t="s">
        <v>439</v>
      </c>
      <c r="B22" s="25"/>
      <c r="C22" s="25"/>
      <c r="D22" s="25"/>
      <c r="E22" s="25"/>
      <c r="F22" s="25"/>
      <c r="G22" s="25"/>
      <c r="H22" s="25"/>
      <c r="I22" s="25">
        <v>98</v>
      </c>
      <c r="J22" s="25"/>
    </row>
    <row r="23" spans="1:10" ht="42" customHeight="1">
      <c r="A23" s="28" t="s">
        <v>440</v>
      </c>
      <c r="B23" s="28"/>
      <c r="C23" s="28"/>
      <c r="D23" s="28"/>
      <c r="E23" s="28"/>
      <c r="F23" s="28"/>
      <c r="G23" s="28"/>
      <c r="H23" s="28"/>
      <c r="I23" s="28"/>
      <c r="J23" s="28"/>
    </row>
  </sheetData>
  <sheetProtection/>
  <mergeCells count="34">
    <mergeCell ref="A1:B1"/>
    <mergeCell ref="A2:J2"/>
    <mergeCell ref="A3:J3"/>
    <mergeCell ref="A4:B4"/>
    <mergeCell ref="C4:J4"/>
    <mergeCell ref="A5:B5"/>
    <mergeCell ref="C5:F5"/>
    <mergeCell ref="H5:J5"/>
    <mergeCell ref="C6:D6"/>
    <mergeCell ref="C7:D7"/>
    <mergeCell ref="C8:D8"/>
    <mergeCell ref="C9:D9"/>
    <mergeCell ref="B10:F10"/>
    <mergeCell ref="G10:J10"/>
    <mergeCell ref="B11:F11"/>
    <mergeCell ref="G11:J11"/>
    <mergeCell ref="D12:E12"/>
    <mergeCell ref="D13:E13"/>
    <mergeCell ref="D14:E14"/>
    <mergeCell ref="D15:E15"/>
    <mergeCell ref="D16:E16"/>
    <mergeCell ref="D17:E17"/>
    <mergeCell ref="D18:E18"/>
    <mergeCell ref="D19:E19"/>
    <mergeCell ref="D20:E20"/>
    <mergeCell ref="D21:E21"/>
    <mergeCell ref="A22:H22"/>
    <mergeCell ref="A23:J23"/>
    <mergeCell ref="A10:A11"/>
    <mergeCell ref="A12:A21"/>
    <mergeCell ref="B13:B17"/>
    <mergeCell ref="B18:B20"/>
    <mergeCell ref="C15:C16"/>
    <mergeCell ref="A6:B9"/>
  </mergeCells>
  <printOptions/>
  <pageMargins left="0.43000000000000005" right="0.31" top="0.43000000000000005" bottom="0.39" header="0.94" footer="0.51"/>
  <pageSetup orientation="portrait" paperSize="9"/>
</worksheet>
</file>

<file path=xl/worksheets/sheet22.xml><?xml version="1.0" encoding="utf-8"?>
<worksheet xmlns="http://schemas.openxmlformats.org/spreadsheetml/2006/main" xmlns:r="http://schemas.openxmlformats.org/officeDocument/2006/relationships">
  <dimension ref="A1:H28"/>
  <sheetViews>
    <sheetView tabSelected="1" zoomScaleSheetLayoutView="100" workbookViewId="0" topLeftCell="A1">
      <selection activeCell="C12" sqref="C12"/>
    </sheetView>
  </sheetViews>
  <sheetFormatPr defaultColWidth="9.33203125" defaultRowHeight="11.25"/>
  <cols>
    <col min="1" max="1" width="11.66015625" style="0" customWidth="1"/>
    <col min="2" max="2" width="13.16015625" style="0" customWidth="1"/>
    <col min="3" max="3" width="14" style="0" customWidth="1"/>
    <col min="4" max="5" width="48.33203125" style="0" customWidth="1"/>
    <col min="6" max="6" width="7.5" style="0" customWidth="1"/>
    <col min="7" max="7" width="6.66015625" style="0" customWidth="1"/>
    <col min="8" max="8" width="10.66015625" style="0" customWidth="1"/>
  </cols>
  <sheetData>
    <row r="1" spans="1:8" ht="14.25">
      <c r="A1" s="1" t="s">
        <v>507</v>
      </c>
      <c r="B1" s="2"/>
      <c r="C1" s="2"/>
      <c r="D1" s="2"/>
      <c r="E1" s="2"/>
      <c r="F1" s="2"/>
      <c r="G1" s="2"/>
      <c r="H1" s="2"/>
    </row>
    <row r="2" spans="1:8" ht="45" customHeight="1">
      <c r="A2" s="3" t="s">
        <v>508</v>
      </c>
      <c r="B2" s="3"/>
      <c r="C2" s="3"/>
      <c r="D2" s="3"/>
      <c r="E2" s="3"/>
      <c r="F2" s="3"/>
      <c r="G2" s="3"/>
      <c r="H2" s="3"/>
    </row>
    <row r="3" spans="1:8" ht="12">
      <c r="A3" s="4" t="s">
        <v>379</v>
      </c>
      <c r="B3" s="4"/>
      <c r="C3" s="4"/>
      <c r="D3" s="4"/>
      <c r="E3" s="4"/>
      <c r="F3" s="4"/>
      <c r="G3" s="4"/>
      <c r="H3" s="4"/>
    </row>
    <row r="4" spans="1:8" ht="36">
      <c r="A4" s="5" t="s">
        <v>402</v>
      </c>
      <c r="B4" s="5" t="s">
        <v>403</v>
      </c>
      <c r="C4" s="5" t="s">
        <v>404</v>
      </c>
      <c r="D4" s="5" t="s">
        <v>509</v>
      </c>
      <c r="E4" s="5" t="s">
        <v>510</v>
      </c>
      <c r="F4" s="5" t="s">
        <v>389</v>
      </c>
      <c r="G4" s="5" t="s">
        <v>511</v>
      </c>
      <c r="H4" s="5" t="s">
        <v>512</v>
      </c>
    </row>
    <row r="5" spans="1:8" ht="72" customHeight="1">
      <c r="A5" s="6" t="s">
        <v>513</v>
      </c>
      <c r="B5" s="5" t="s">
        <v>514</v>
      </c>
      <c r="C5" s="5" t="s">
        <v>515</v>
      </c>
      <c r="D5" s="7" t="s">
        <v>516</v>
      </c>
      <c r="E5" s="7" t="s">
        <v>517</v>
      </c>
      <c r="F5" s="5">
        <v>5</v>
      </c>
      <c r="G5" s="5">
        <v>5</v>
      </c>
      <c r="H5" s="8"/>
    </row>
    <row r="6" spans="1:8" ht="42.75" customHeight="1">
      <c r="A6" s="6"/>
      <c r="B6" s="5"/>
      <c r="C6" s="5" t="s">
        <v>518</v>
      </c>
      <c r="D6" s="9" t="s">
        <v>519</v>
      </c>
      <c r="E6" s="7" t="s">
        <v>520</v>
      </c>
      <c r="F6" s="5">
        <v>5</v>
      </c>
      <c r="G6" s="5">
        <v>5</v>
      </c>
      <c r="H6" s="8"/>
    </row>
    <row r="7" spans="1:8" ht="51" customHeight="1">
      <c r="A7" s="6"/>
      <c r="B7" s="5"/>
      <c r="C7" s="5" t="s">
        <v>521</v>
      </c>
      <c r="D7" s="7" t="s">
        <v>522</v>
      </c>
      <c r="E7" s="7" t="s">
        <v>523</v>
      </c>
      <c r="F7" s="5">
        <v>5</v>
      </c>
      <c r="G7" s="5">
        <v>4</v>
      </c>
      <c r="H7" s="10" t="s">
        <v>524</v>
      </c>
    </row>
    <row r="8" spans="1:8" ht="67.5" customHeight="1">
      <c r="A8" s="6" t="s">
        <v>525</v>
      </c>
      <c r="B8" s="5" t="s">
        <v>526</v>
      </c>
      <c r="C8" s="5" t="s">
        <v>527</v>
      </c>
      <c r="D8" s="7" t="s">
        <v>528</v>
      </c>
      <c r="E8" s="7" t="s">
        <v>529</v>
      </c>
      <c r="F8" s="5">
        <v>3</v>
      </c>
      <c r="G8" s="5">
        <v>3</v>
      </c>
      <c r="H8" s="10"/>
    </row>
    <row r="9" spans="1:8" ht="42.75" customHeight="1">
      <c r="A9" s="6"/>
      <c r="B9" s="5"/>
      <c r="C9" s="5" t="s">
        <v>530</v>
      </c>
      <c r="D9" s="7" t="s">
        <v>531</v>
      </c>
      <c r="E9" s="7" t="s">
        <v>532</v>
      </c>
      <c r="F9" s="5">
        <v>3</v>
      </c>
      <c r="G9" s="5">
        <v>2</v>
      </c>
      <c r="H9" s="10" t="s">
        <v>533</v>
      </c>
    </row>
    <row r="10" spans="1:8" ht="37.5" customHeight="1">
      <c r="A10" s="6"/>
      <c r="B10" s="5"/>
      <c r="C10" s="5" t="s">
        <v>534</v>
      </c>
      <c r="D10" s="7" t="s">
        <v>535</v>
      </c>
      <c r="E10" s="7" t="s">
        <v>536</v>
      </c>
      <c r="F10" s="5">
        <v>3</v>
      </c>
      <c r="G10" s="5">
        <v>2</v>
      </c>
      <c r="H10" s="10" t="s">
        <v>537</v>
      </c>
    </row>
    <row r="11" spans="1:8" ht="42.75" customHeight="1">
      <c r="A11" s="6"/>
      <c r="B11" s="5"/>
      <c r="C11" s="5" t="s">
        <v>538</v>
      </c>
      <c r="D11" s="7" t="s">
        <v>539</v>
      </c>
      <c r="E11" s="7" t="s">
        <v>540</v>
      </c>
      <c r="F11" s="5">
        <v>6</v>
      </c>
      <c r="G11" s="10">
        <v>6</v>
      </c>
      <c r="H11" s="10"/>
    </row>
    <row r="12" spans="1:8" ht="69" customHeight="1">
      <c r="A12" s="6" t="s">
        <v>541</v>
      </c>
      <c r="B12" s="5" t="s">
        <v>542</v>
      </c>
      <c r="C12" s="5" t="s">
        <v>543</v>
      </c>
      <c r="D12" s="7" t="s">
        <v>544</v>
      </c>
      <c r="E12" s="7" t="s">
        <v>545</v>
      </c>
      <c r="F12" s="5">
        <v>3</v>
      </c>
      <c r="G12" s="10">
        <v>3</v>
      </c>
      <c r="H12" s="10"/>
    </row>
    <row r="13" spans="1:8" ht="112.5" customHeight="1">
      <c r="A13" s="6"/>
      <c r="B13" s="5"/>
      <c r="C13" s="5" t="s">
        <v>546</v>
      </c>
      <c r="D13" s="7" t="s">
        <v>547</v>
      </c>
      <c r="E13" s="7" t="s">
        <v>548</v>
      </c>
      <c r="F13" s="5">
        <v>3</v>
      </c>
      <c r="G13" s="10">
        <v>3</v>
      </c>
      <c r="H13" s="10"/>
    </row>
    <row r="14" spans="1:8" ht="81.75" customHeight="1">
      <c r="A14" s="6"/>
      <c r="B14" s="5"/>
      <c r="C14" s="5" t="s">
        <v>549</v>
      </c>
      <c r="D14" s="7" t="s">
        <v>550</v>
      </c>
      <c r="E14" s="7" t="s">
        <v>551</v>
      </c>
      <c r="F14" s="5">
        <v>3</v>
      </c>
      <c r="G14" s="11">
        <v>3</v>
      </c>
      <c r="H14" s="11"/>
    </row>
    <row r="15" spans="1:8" ht="51" customHeight="1">
      <c r="A15" s="6"/>
      <c r="B15" s="5"/>
      <c r="C15" s="5" t="s">
        <v>552</v>
      </c>
      <c r="D15" s="7" t="s">
        <v>553</v>
      </c>
      <c r="E15" s="7" t="s">
        <v>554</v>
      </c>
      <c r="F15" s="5">
        <v>3</v>
      </c>
      <c r="G15" s="11">
        <v>3</v>
      </c>
      <c r="H15" s="11"/>
    </row>
    <row r="16" spans="1:8" ht="60.75" customHeight="1">
      <c r="A16" s="6"/>
      <c r="B16" s="5"/>
      <c r="C16" s="5" t="s">
        <v>555</v>
      </c>
      <c r="D16" s="7" t="s">
        <v>556</v>
      </c>
      <c r="E16" s="12" t="s">
        <v>557</v>
      </c>
      <c r="F16" s="5">
        <v>3</v>
      </c>
      <c r="G16" s="11">
        <v>3</v>
      </c>
      <c r="H16" s="11"/>
    </row>
    <row r="17" spans="1:8" ht="75" customHeight="1">
      <c r="A17" s="6" t="s">
        <v>541</v>
      </c>
      <c r="B17" s="7" t="s">
        <v>558</v>
      </c>
      <c r="C17" s="5" t="s">
        <v>543</v>
      </c>
      <c r="D17" s="12" t="s">
        <v>559</v>
      </c>
      <c r="E17" s="12" t="s">
        <v>560</v>
      </c>
      <c r="F17" s="5">
        <v>3</v>
      </c>
      <c r="G17" s="11">
        <v>3</v>
      </c>
      <c r="H17" s="11"/>
    </row>
    <row r="18" spans="1:8" ht="69" customHeight="1">
      <c r="A18" s="6" t="s">
        <v>541</v>
      </c>
      <c r="B18" s="5" t="s">
        <v>558</v>
      </c>
      <c r="C18" s="5" t="s">
        <v>561</v>
      </c>
      <c r="D18" s="7" t="s">
        <v>562</v>
      </c>
      <c r="E18" s="7" t="s">
        <v>563</v>
      </c>
      <c r="F18" s="5">
        <v>4</v>
      </c>
      <c r="G18" s="11">
        <v>4</v>
      </c>
      <c r="H18" s="11"/>
    </row>
    <row r="19" spans="1:8" ht="36.75" customHeight="1">
      <c r="A19" s="6"/>
      <c r="B19" s="5"/>
      <c r="C19" s="5" t="s">
        <v>564</v>
      </c>
      <c r="D19" s="7" t="s">
        <v>565</v>
      </c>
      <c r="E19" s="7" t="s">
        <v>566</v>
      </c>
      <c r="F19" s="5">
        <v>3</v>
      </c>
      <c r="G19" s="11">
        <v>3</v>
      </c>
      <c r="H19" s="11"/>
    </row>
    <row r="20" spans="1:8" ht="78.75" customHeight="1">
      <c r="A20" s="6" t="s">
        <v>567</v>
      </c>
      <c r="B20" s="5" t="s">
        <v>568</v>
      </c>
      <c r="C20" s="5" t="s">
        <v>569</v>
      </c>
      <c r="D20" s="7" t="s">
        <v>570</v>
      </c>
      <c r="E20" s="7" t="s">
        <v>571</v>
      </c>
      <c r="F20" s="13">
        <v>8</v>
      </c>
      <c r="G20" s="11">
        <v>8</v>
      </c>
      <c r="H20" s="11"/>
    </row>
    <row r="21" spans="1:8" ht="60.75" customHeight="1">
      <c r="A21" s="6"/>
      <c r="B21" s="5"/>
      <c r="C21" s="5" t="s">
        <v>572</v>
      </c>
      <c r="D21" s="7" t="s">
        <v>573</v>
      </c>
      <c r="E21" s="14" t="s">
        <v>574</v>
      </c>
      <c r="F21" s="13">
        <v>7</v>
      </c>
      <c r="G21" s="11">
        <v>7</v>
      </c>
      <c r="H21" s="11"/>
    </row>
    <row r="22" spans="1:8" ht="99.75" customHeight="1">
      <c r="A22" s="6"/>
      <c r="B22" s="5"/>
      <c r="C22" s="5" t="s">
        <v>575</v>
      </c>
      <c r="D22" s="7" t="s">
        <v>576</v>
      </c>
      <c r="E22" s="7" t="s">
        <v>577</v>
      </c>
      <c r="F22" s="13">
        <v>10</v>
      </c>
      <c r="G22" s="11">
        <v>10</v>
      </c>
      <c r="H22" s="11"/>
    </row>
    <row r="23" spans="1:8" ht="36" customHeight="1">
      <c r="A23" s="6" t="s">
        <v>578</v>
      </c>
      <c r="B23" s="5" t="s">
        <v>579</v>
      </c>
      <c r="C23" s="5" t="s">
        <v>580</v>
      </c>
      <c r="D23" s="7" t="s">
        <v>581</v>
      </c>
      <c r="E23" s="15" t="s">
        <v>582</v>
      </c>
      <c r="F23" s="5">
        <v>15</v>
      </c>
      <c r="G23" s="11">
        <v>5</v>
      </c>
      <c r="H23" s="11"/>
    </row>
    <row r="24" spans="1:8" ht="39" customHeight="1">
      <c r="A24" s="6"/>
      <c r="B24" s="5"/>
      <c r="C24" s="5" t="s">
        <v>583</v>
      </c>
      <c r="D24" s="7" t="s">
        <v>584</v>
      </c>
      <c r="E24" s="16"/>
      <c r="F24" s="5"/>
      <c r="G24" s="11">
        <v>5</v>
      </c>
      <c r="H24" s="11"/>
    </row>
    <row r="25" spans="1:8" ht="31.5" customHeight="1">
      <c r="A25" s="17"/>
      <c r="B25" s="5"/>
      <c r="C25" s="5" t="s">
        <v>585</v>
      </c>
      <c r="D25" s="7" t="s">
        <v>586</v>
      </c>
      <c r="E25" s="18"/>
      <c r="F25" s="5"/>
      <c r="G25" s="11">
        <v>5</v>
      </c>
      <c r="H25" s="11"/>
    </row>
    <row r="26" spans="1:8" ht="57.75" customHeight="1">
      <c r="A26" s="6"/>
      <c r="B26" s="5"/>
      <c r="C26" s="5" t="s">
        <v>587</v>
      </c>
      <c r="D26" s="7" t="s">
        <v>588</v>
      </c>
      <c r="E26" s="7" t="s">
        <v>589</v>
      </c>
      <c r="F26" s="5">
        <v>5</v>
      </c>
      <c r="G26" s="5">
        <v>5</v>
      </c>
      <c r="H26" s="5"/>
    </row>
    <row r="27" spans="1:8" ht="25.5" customHeight="1">
      <c r="A27" s="19" t="s">
        <v>590</v>
      </c>
      <c r="B27" s="20"/>
      <c r="C27" s="20"/>
      <c r="D27" s="20"/>
      <c r="E27" s="20"/>
      <c r="F27" s="20">
        <f>SUM(F5:F26)</f>
        <v>100</v>
      </c>
      <c r="G27" s="20">
        <v>97</v>
      </c>
      <c r="H27" s="20"/>
    </row>
    <row r="28" spans="1:8" ht="25.5" customHeight="1">
      <c r="A28" s="21" t="s">
        <v>591</v>
      </c>
      <c r="B28" s="21"/>
      <c r="C28" s="21"/>
      <c r="D28" s="21"/>
      <c r="E28" s="21"/>
      <c r="F28" s="21"/>
      <c r="G28" s="21"/>
      <c r="H28" s="21"/>
    </row>
  </sheetData>
  <sheetProtection/>
  <mergeCells count="17">
    <mergeCell ref="A2:H2"/>
    <mergeCell ref="A3:H3"/>
    <mergeCell ref="A28:H28"/>
    <mergeCell ref="A5:A7"/>
    <mergeCell ref="A8:A11"/>
    <mergeCell ref="A12:A16"/>
    <mergeCell ref="A18:A19"/>
    <mergeCell ref="A20:A22"/>
    <mergeCell ref="A23:A26"/>
    <mergeCell ref="B5:B7"/>
    <mergeCell ref="B8:B11"/>
    <mergeCell ref="B12:B16"/>
    <mergeCell ref="B18:B19"/>
    <mergeCell ref="B20:B22"/>
    <mergeCell ref="B23:B26"/>
    <mergeCell ref="E23:E25"/>
    <mergeCell ref="F23:F25"/>
  </mergeCells>
  <printOptions/>
  <pageMargins left="0.75" right="0.75" top="0.67" bottom="0.2" header="0.11999999999999998" footer="0.47"/>
  <pageSetup orientation="landscape" paperSize="9"/>
</worksheet>
</file>

<file path=xl/worksheets/sheet2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A1">
      <selection activeCell="B9" sqref="B9"/>
    </sheetView>
  </sheetViews>
  <sheetFormatPr defaultColWidth="9.16015625" defaultRowHeight="12.75" customHeight="1"/>
  <cols>
    <col min="1" max="1" width="57" style="0" customWidth="1"/>
    <col min="2" max="2" width="23.33203125" style="173" customWidth="1"/>
    <col min="3" max="3" width="41" style="0" customWidth="1"/>
    <col min="4" max="4" width="21" style="173" customWidth="1"/>
    <col min="5" max="5" width="47.16015625" style="0" customWidth="1"/>
    <col min="6" max="6" width="21.5" style="0" customWidth="1"/>
  </cols>
  <sheetData>
    <row r="1" spans="1:6" s="94" customFormat="1" ht="22.5" customHeight="1">
      <c r="A1" s="213" t="s">
        <v>10</v>
      </c>
      <c r="B1" s="214"/>
      <c r="C1" s="214"/>
      <c r="D1" s="214"/>
      <c r="E1" s="214"/>
      <c r="F1" s="215"/>
    </row>
    <row r="2" spans="1:6" s="196" customFormat="1" ht="22.5" customHeight="1">
      <c r="A2" s="216" t="s">
        <v>11</v>
      </c>
      <c r="B2" s="217"/>
      <c r="C2" s="217"/>
      <c r="D2" s="217"/>
      <c r="E2" s="217"/>
      <c r="F2" s="217"/>
    </row>
    <row r="3" spans="1:6" s="94" customFormat="1" ht="22.5" customHeight="1">
      <c r="A3" s="146"/>
      <c r="B3" s="146"/>
      <c r="C3" s="147"/>
      <c r="D3" s="147"/>
      <c r="E3" s="149"/>
      <c r="F3" s="150" t="s">
        <v>43</v>
      </c>
    </row>
    <row r="4" spans="1:6" s="94" customFormat="1" ht="22.5" customHeight="1">
      <c r="A4" s="151" t="s">
        <v>44</v>
      </c>
      <c r="B4" s="151"/>
      <c r="C4" s="151" t="s">
        <v>45</v>
      </c>
      <c r="D4" s="151"/>
      <c r="E4" s="151"/>
      <c r="F4" s="151"/>
    </row>
    <row r="5" spans="1:6" s="94" customFormat="1" ht="22.5" customHeight="1">
      <c r="A5" s="151" t="s">
        <v>46</v>
      </c>
      <c r="B5" s="151" t="s">
        <v>47</v>
      </c>
      <c r="C5" s="151" t="s">
        <v>48</v>
      </c>
      <c r="D5" s="151" t="s">
        <v>47</v>
      </c>
      <c r="E5" s="151" t="s">
        <v>49</v>
      </c>
      <c r="F5" s="151" t="s">
        <v>47</v>
      </c>
    </row>
    <row r="6" spans="1:6" s="94" customFormat="1" ht="22.5" customHeight="1">
      <c r="A6" s="153" t="s">
        <v>50</v>
      </c>
      <c r="B6" s="136">
        <f>SUM(B7,B12,B13,B15,B16,B17)</f>
        <v>32416.27</v>
      </c>
      <c r="C6" s="153" t="s">
        <v>50</v>
      </c>
      <c r="D6" s="136">
        <f>SUM(D7:D34)</f>
        <v>32416.269999999997</v>
      </c>
      <c r="E6" s="154" t="s">
        <v>50</v>
      </c>
      <c r="F6" s="136">
        <f>SUM(F7,F12,F23,F24,F25)</f>
        <v>32416.269999999997</v>
      </c>
    </row>
    <row r="7" spans="1:6" s="94" customFormat="1" ht="22.5" customHeight="1">
      <c r="A7" s="135" t="s">
        <v>51</v>
      </c>
      <c r="B7" s="136">
        <v>32416.27</v>
      </c>
      <c r="C7" s="154" t="s">
        <v>52</v>
      </c>
      <c r="D7" s="136">
        <v>100</v>
      </c>
      <c r="E7" s="154" t="s">
        <v>53</v>
      </c>
      <c r="F7" s="136">
        <v>6486.35</v>
      </c>
    </row>
    <row r="8" spans="1:8" s="94" customFormat="1" ht="22.5" customHeight="1">
      <c r="A8" s="135" t="s">
        <v>54</v>
      </c>
      <c r="B8" s="136">
        <v>32113.17</v>
      </c>
      <c r="C8" s="154" t="s">
        <v>55</v>
      </c>
      <c r="D8" s="136"/>
      <c r="E8" s="154" t="s">
        <v>56</v>
      </c>
      <c r="F8" s="136">
        <v>5812.05</v>
      </c>
      <c r="H8" s="174"/>
    </row>
    <row r="9" spans="1:6" s="94" customFormat="1" ht="22.5" customHeight="1">
      <c r="A9" s="156" t="s">
        <v>57</v>
      </c>
      <c r="B9" s="136"/>
      <c r="C9" s="154" t="s">
        <v>58</v>
      </c>
      <c r="D9" s="136"/>
      <c r="E9" s="154" t="s">
        <v>59</v>
      </c>
      <c r="F9" s="136">
        <v>548.82</v>
      </c>
    </row>
    <row r="10" spans="1:6" s="94" customFormat="1" ht="22.5" customHeight="1">
      <c r="A10" s="135" t="s">
        <v>60</v>
      </c>
      <c r="B10" s="136">
        <v>303.1</v>
      </c>
      <c r="C10" s="154" t="s">
        <v>61</v>
      </c>
      <c r="D10" s="136"/>
      <c r="E10" s="154" t="s">
        <v>62</v>
      </c>
      <c r="F10" s="136">
        <v>102.84</v>
      </c>
    </row>
    <row r="11" spans="1:6" s="94" customFormat="1" ht="22.5" customHeight="1">
      <c r="A11" s="135" t="s">
        <v>63</v>
      </c>
      <c r="B11" s="136"/>
      <c r="C11" s="154" t="s">
        <v>64</v>
      </c>
      <c r="D11" s="136"/>
      <c r="E11" s="154" t="s">
        <v>65</v>
      </c>
      <c r="F11" s="136">
        <v>22.64</v>
      </c>
    </row>
    <row r="12" spans="1:6" s="94" customFormat="1" ht="22.5" customHeight="1">
      <c r="A12" s="135" t="s">
        <v>66</v>
      </c>
      <c r="B12" s="136"/>
      <c r="C12" s="154" t="s">
        <v>67</v>
      </c>
      <c r="D12" s="136"/>
      <c r="E12" s="154" t="s">
        <v>68</v>
      </c>
      <c r="F12" s="136">
        <v>25929.92</v>
      </c>
    </row>
    <row r="13" spans="1:6" s="94" customFormat="1" ht="22.5" customHeight="1">
      <c r="A13" s="135" t="s">
        <v>69</v>
      </c>
      <c r="B13" s="136"/>
      <c r="C13" s="154" t="s">
        <v>70</v>
      </c>
      <c r="D13" s="136"/>
      <c r="E13" s="154" t="s">
        <v>56</v>
      </c>
      <c r="F13" s="136"/>
    </row>
    <row r="14" spans="1:6" s="94" customFormat="1" ht="22.5" customHeight="1">
      <c r="A14" s="135" t="s">
        <v>71</v>
      </c>
      <c r="B14" s="136"/>
      <c r="C14" s="154" t="s">
        <v>72</v>
      </c>
      <c r="D14" s="136">
        <v>303.1</v>
      </c>
      <c r="E14" s="154" t="s">
        <v>59</v>
      </c>
      <c r="F14" s="136">
        <v>24368</v>
      </c>
    </row>
    <row r="15" spans="1:6" s="94" customFormat="1" ht="22.5" customHeight="1">
      <c r="A15" s="135" t="s">
        <v>73</v>
      </c>
      <c r="B15" s="136"/>
      <c r="C15" s="154" t="s">
        <v>74</v>
      </c>
      <c r="D15" s="136"/>
      <c r="E15" s="154" t="s">
        <v>75</v>
      </c>
      <c r="F15" s="136"/>
    </row>
    <row r="16" spans="1:6" s="94" customFormat="1" ht="22.5" customHeight="1">
      <c r="A16" s="157" t="s">
        <v>76</v>
      </c>
      <c r="B16" s="136"/>
      <c r="C16" s="154" t="s">
        <v>77</v>
      </c>
      <c r="D16" s="136"/>
      <c r="E16" s="154" t="s">
        <v>78</v>
      </c>
      <c r="F16" s="136"/>
    </row>
    <row r="17" spans="1:6" s="94" customFormat="1" ht="22.5" customHeight="1">
      <c r="A17" s="157" t="s">
        <v>79</v>
      </c>
      <c r="B17" s="136"/>
      <c r="C17" s="154" t="s">
        <v>80</v>
      </c>
      <c r="D17" s="136"/>
      <c r="E17" s="154" t="s">
        <v>81</v>
      </c>
      <c r="F17" s="136"/>
    </row>
    <row r="18" spans="1:6" s="94" customFormat="1" ht="22.5" customHeight="1">
      <c r="A18" s="157"/>
      <c r="B18" s="158"/>
      <c r="C18" s="154" t="s">
        <v>82</v>
      </c>
      <c r="D18" s="136"/>
      <c r="E18" s="154" t="s">
        <v>83</v>
      </c>
      <c r="F18" s="136">
        <v>1561.92</v>
      </c>
    </row>
    <row r="19" spans="1:6" s="94" customFormat="1" ht="22.5" customHeight="1">
      <c r="A19" s="157"/>
      <c r="B19" s="159"/>
      <c r="C19" s="154" t="s">
        <v>84</v>
      </c>
      <c r="D19" s="136">
        <v>32013.17</v>
      </c>
      <c r="E19" s="154" t="s">
        <v>85</v>
      </c>
      <c r="F19" s="136"/>
    </row>
    <row r="20" spans="1:6" s="94" customFormat="1" ht="22.5" customHeight="1">
      <c r="A20" s="157"/>
      <c r="B20" s="158"/>
      <c r="C20" s="154" t="s">
        <v>86</v>
      </c>
      <c r="D20" s="136"/>
      <c r="E20" s="154" t="s">
        <v>87</v>
      </c>
      <c r="F20" s="136"/>
    </row>
    <row r="21" spans="1:6" s="94" customFormat="1" ht="22.5" customHeight="1">
      <c r="A21" s="160"/>
      <c r="B21" s="158"/>
      <c r="C21" s="154" t="s">
        <v>88</v>
      </c>
      <c r="D21" s="136"/>
      <c r="E21" s="154" t="s">
        <v>89</v>
      </c>
      <c r="F21" s="136"/>
    </row>
    <row r="22" spans="1:6" s="94" customFormat="1" ht="22.5" customHeight="1">
      <c r="A22" s="161"/>
      <c r="B22" s="158"/>
      <c r="C22" s="154" t="s">
        <v>90</v>
      </c>
      <c r="D22" s="136"/>
      <c r="E22" s="154" t="s">
        <v>91</v>
      </c>
      <c r="F22" s="136"/>
    </row>
    <row r="23" spans="1:6" s="94" customFormat="1" ht="22.5" customHeight="1">
      <c r="A23" s="163"/>
      <c r="B23" s="158"/>
      <c r="C23" s="154" t="s">
        <v>92</v>
      </c>
      <c r="D23" s="136"/>
      <c r="E23" s="164" t="s">
        <v>93</v>
      </c>
      <c r="F23" s="136"/>
    </row>
    <row r="24" spans="1:6" s="94" customFormat="1" ht="22.5" customHeight="1">
      <c r="A24" s="163"/>
      <c r="B24" s="158"/>
      <c r="C24" s="154" t="s">
        <v>94</v>
      </c>
      <c r="D24" s="136"/>
      <c r="E24" s="164" t="s">
        <v>95</v>
      </c>
      <c r="F24" s="136"/>
    </row>
    <row r="25" spans="1:7" s="94" customFormat="1" ht="22.5" customHeight="1">
      <c r="A25" s="163"/>
      <c r="B25" s="158"/>
      <c r="C25" s="154" t="s">
        <v>96</v>
      </c>
      <c r="D25" s="136"/>
      <c r="E25" s="164" t="s">
        <v>97</v>
      </c>
      <c r="F25" s="136"/>
      <c r="G25" s="174"/>
    </row>
    <row r="26" spans="1:8" s="94" customFormat="1" ht="22.5" customHeight="1">
      <c r="A26" s="163"/>
      <c r="B26" s="158"/>
      <c r="C26" s="154" t="s">
        <v>98</v>
      </c>
      <c r="D26" s="136"/>
      <c r="E26" s="164"/>
      <c r="F26" s="136"/>
      <c r="G26" s="174"/>
      <c r="H26" s="174"/>
    </row>
    <row r="27" spans="1:8" s="94" customFormat="1" ht="22.5" customHeight="1">
      <c r="A27" s="161"/>
      <c r="B27" s="159"/>
      <c r="C27" s="154" t="s">
        <v>99</v>
      </c>
      <c r="D27" s="136"/>
      <c r="E27" s="165"/>
      <c r="F27" s="136"/>
      <c r="G27" s="174"/>
      <c r="H27" s="174"/>
    </row>
    <row r="28" spans="1:8" s="94" customFormat="1" ht="22.5" customHeight="1">
      <c r="A28" s="163"/>
      <c r="B28" s="158"/>
      <c r="C28" s="154" t="s">
        <v>100</v>
      </c>
      <c r="D28" s="136"/>
      <c r="E28" s="165"/>
      <c r="F28" s="136"/>
      <c r="G28" s="174"/>
      <c r="H28" s="174"/>
    </row>
    <row r="29" spans="1:8" s="94" customFormat="1" ht="22.5" customHeight="1">
      <c r="A29" s="161"/>
      <c r="B29" s="159"/>
      <c r="C29" s="154" t="s">
        <v>101</v>
      </c>
      <c r="D29" s="136"/>
      <c r="E29" s="165"/>
      <c r="F29" s="136"/>
      <c r="G29" s="174"/>
      <c r="H29" s="174"/>
    </row>
    <row r="30" spans="1:7" s="94" customFormat="1" ht="22.5" customHeight="1">
      <c r="A30" s="161"/>
      <c r="B30" s="158"/>
      <c r="C30" s="154" t="s">
        <v>102</v>
      </c>
      <c r="D30" s="136"/>
      <c r="E30" s="165"/>
      <c r="F30" s="136"/>
      <c r="G30" s="174"/>
    </row>
    <row r="31" spans="1:7" s="94" customFormat="1" ht="22.5" customHeight="1">
      <c r="A31" s="161"/>
      <c r="B31" s="158"/>
      <c r="C31" s="154" t="s">
        <v>103</v>
      </c>
      <c r="D31" s="136"/>
      <c r="E31" s="165"/>
      <c r="F31" s="136"/>
      <c r="G31" s="174"/>
    </row>
    <row r="32" spans="1:7" s="94" customFormat="1" ht="22.5" customHeight="1">
      <c r="A32" s="161"/>
      <c r="B32" s="158"/>
      <c r="C32" s="154" t="s">
        <v>104</v>
      </c>
      <c r="D32" s="136"/>
      <c r="E32" s="165"/>
      <c r="F32" s="136"/>
      <c r="G32" s="174"/>
    </row>
    <row r="33" spans="1:8" s="94" customFormat="1" ht="22.5" customHeight="1">
      <c r="A33" s="161"/>
      <c r="B33" s="158"/>
      <c r="C33" s="154" t="s">
        <v>105</v>
      </c>
      <c r="D33" s="136"/>
      <c r="E33" s="165"/>
      <c r="F33" s="136"/>
      <c r="G33" s="174"/>
      <c r="H33" s="174"/>
    </row>
    <row r="34" spans="1:7" s="94" customFormat="1" ht="22.5" customHeight="1">
      <c r="A34" s="160"/>
      <c r="B34" s="158"/>
      <c r="C34" s="154" t="s">
        <v>106</v>
      </c>
      <c r="D34" s="136"/>
      <c r="E34" s="165"/>
      <c r="F34" s="136"/>
      <c r="G34" s="174"/>
    </row>
    <row r="35" spans="1:6" s="94" customFormat="1" ht="22.5" customHeight="1">
      <c r="A35" s="161"/>
      <c r="B35" s="158"/>
      <c r="C35" s="205"/>
      <c r="D35" s="136"/>
      <c r="E35" s="165"/>
      <c r="F35" s="136"/>
    </row>
    <row r="36" spans="1:6" s="94" customFormat="1" ht="22.5" customHeight="1">
      <c r="A36" s="161"/>
      <c r="B36" s="158"/>
      <c r="C36" s="154"/>
      <c r="D36" s="166"/>
      <c r="E36" s="165"/>
      <c r="F36" s="136"/>
    </row>
    <row r="37" spans="1:6" s="94" customFormat="1" ht="26.25" customHeight="1">
      <c r="A37" s="161"/>
      <c r="B37" s="158"/>
      <c r="C37" s="154"/>
      <c r="D37" s="166"/>
      <c r="E37" s="165"/>
      <c r="F37" s="167"/>
    </row>
    <row r="38" spans="1:6" s="94" customFormat="1" ht="22.5" customHeight="1">
      <c r="A38" s="168" t="s">
        <v>107</v>
      </c>
      <c r="B38" s="159">
        <f>SUM(B6,B18)</f>
        <v>32416.27</v>
      </c>
      <c r="C38" s="168" t="s">
        <v>108</v>
      </c>
      <c r="D38" s="218">
        <f>SUM(D6,D35)</f>
        <v>32416.269999999997</v>
      </c>
      <c r="E38" s="168" t="s">
        <v>108</v>
      </c>
      <c r="F38" s="167">
        <f>SUM(F6,F26)</f>
        <v>32416.269999999997</v>
      </c>
    </row>
    <row r="39" spans="1:6" s="94" customFormat="1" ht="22.5" customHeight="1">
      <c r="A39" s="156" t="s">
        <v>109</v>
      </c>
      <c r="B39" s="158"/>
      <c r="C39" s="157" t="s">
        <v>110</v>
      </c>
      <c r="D39" s="166">
        <f>SUM(B45)-SUM(D38)-SUM(D40)</f>
        <v>0</v>
      </c>
      <c r="E39" s="157" t="s">
        <v>110</v>
      </c>
      <c r="F39" s="167">
        <f>D39</f>
        <v>0</v>
      </c>
    </row>
    <row r="40" spans="1:6" s="94" customFormat="1" ht="22.5" customHeight="1">
      <c r="A40" s="156" t="s">
        <v>111</v>
      </c>
      <c r="B40" s="158"/>
      <c r="C40" s="153" t="s">
        <v>112</v>
      </c>
      <c r="D40" s="136"/>
      <c r="E40" s="153" t="s">
        <v>112</v>
      </c>
      <c r="F40" s="136"/>
    </row>
    <row r="41" spans="1:6" s="94" customFormat="1" ht="22.5" customHeight="1">
      <c r="A41" s="156" t="s">
        <v>113</v>
      </c>
      <c r="B41" s="219"/>
      <c r="C41" s="169"/>
      <c r="D41" s="166"/>
      <c r="E41" s="161"/>
      <c r="F41" s="166"/>
    </row>
    <row r="42" spans="1:6" s="94" customFormat="1" ht="22.5" customHeight="1">
      <c r="A42" s="156" t="s">
        <v>114</v>
      </c>
      <c r="B42" s="158"/>
      <c r="C42" s="169"/>
      <c r="D42" s="166"/>
      <c r="E42" s="160"/>
      <c r="F42" s="166"/>
    </row>
    <row r="43" spans="1:6" s="94" customFormat="1" ht="22.5" customHeight="1">
      <c r="A43" s="156" t="s">
        <v>115</v>
      </c>
      <c r="B43" s="158"/>
      <c r="C43" s="169"/>
      <c r="D43" s="170"/>
      <c r="E43" s="161"/>
      <c r="F43" s="166"/>
    </row>
    <row r="44" spans="1:6" s="94" customFormat="1" ht="21" customHeight="1">
      <c r="A44" s="161"/>
      <c r="B44" s="158"/>
      <c r="C44" s="160"/>
      <c r="D44" s="170"/>
      <c r="E44" s="160"/>
      <c r="F44" s="170"/>
    </row>
    <row r="45" spans="1:6" s="94" customFormat="1" ht="22.5" customHeight="1">
      <c r="A45" s="151" t="s">
        <v>116</v>
      </c>
      <c r="B45" s="159">
        <f aca="true" t="shared" si="0" ref="B45:F45">SUM(B38,B39,B40)</f>
        <v>32416.27</v>
      </c>
      <c r="C45" s="171" t="s">
        <v>117</v>
      </c>
      <c r="D45" s="170">
        <f t="shared" si="0"/>
        <v>32416.269999999997</v>
      </c>
      <c r="E45" s="151" t="s">
        <v>117</v>
      </c>
      <c r="F45" s="136">
        <f t="shared" si="0"/>
        <v>32416.269999999997</v>
      </c>
    </row>
  </sheetData>
  <sheetProtection/>
  <mergeCells count="3">
    <mergeCell ref="A3:B3"/>
    <mergeCell ref="A4:B4"/>
    <mergeCell ref="C4:F4"/>
  </mergeCells>
  <printOptions horizontalCentered="1"/>
  <pageMargins left="0.75" right="0.75" top="0.7900000000000001"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R40"/>
  <sheetViews>
    <sheetView showGridLines="0" showZeros="0" workbookViewId="0" topLeftCell="B4">
      <selection activeCell="H8" sqref="H8:I8"/>
    </sheetView>
  </sheetViews>
  <sheetFormatPr defaultColWidth="9.16015625" defaultRowHeight="12.75" customHeight="1"/>
  <cols>
    <col min="1" max="1" width="13.66015625" style="0" customWidth="1"/>
    <col min="2" max="2" width="43.83203125" style="0" customWidth="1"/>
    <col min="3" max="3" width="30.5" style="0" customWidth="1"/>
    <col min="4" max="4" width="62.33203125" style="0" customWidth="1"/>
    <col min="5" max="7" width="14.16015625" style="0" customWidth="1"/>
    <col min="8" max="8" width="14.5" style="0" customWidth="1"/>
    <col min="9" max="9" width="15.83203125" style="0" customWidth="1"/>
    <col min="10" max="10" width="12.33203125" style="0" customWidth="1"/>
    <col min="11" max="15" width="14.33203125" style="0" customWidth="1"/>
    <col min="16" max="16" width="9.16015625" style="0" customWidth="1"/>
    <col min="17" max="17" width="14.33203125" style="0" customWidth="1"/>
    <col min="18" max="18" width="10.66015625" style="0" customWidth="1"/>
  </cols>
  <sheetData>
    <row r="1" spans="1:5" ht="29.25" customHeight="1">
      <c r="A1" s="52" t="s">
        <v>13</v>
      </c>
      <c r="B1" s="52"/>
      <c r="C1" s="52"/>
      <c r="D1" s="52"/>
      <c r="E1" s="52"/>
    </row>
    <row r="2" spans="1:18" s="196" customFormat="1" ht="35.25" customHeight="1">
      <c r="A2" s="201" t="s">
        <v>14</v>
      </c>
      <c r="B2" s="201"/>
      <c r="C2" s="201"/>
      <c r="D2" s="201"/>
      <c r="E2" s="201"/>
      <c r="F2" s="201"/>
      <c r="G2" s="201"/>
      <c r="H2" s="201"/>
      <c r="I2" s="201"/>
      <c r="J2" s="201"/>
      <c r="K2" s="201"/>
      <c r="L2" s="201"/>
      <c r="M2" s="201"/>
      <c r="N2" s="201"/>
      <c r="O2" s="201"/>
      <c r="P2" s="201"/>
      <c r="Q2" s="201"/>
      <c r="R2" s="210"/>
    </row>
    <row r="3" s="94" customFormat="1" ht="21.75" customHeight="1">
      <c r="Q3" s="211" t="s">
        <v>43</v>
      </c>
    </row>
    <row r="4" spans="1:17" s="94" customFormat="1" ht="18" customHeight="1">
      <c r="A4" s="177" t="s">
        <v>118</v>
      </c>
      <c r="B4" s="177" t="s">
        <v>119</v>
      </c>
      <c r="C4" s="178" t="s">
        <v>120</v>
      </c>
      <c r="D4" s="178" t="s">
        <v>121</v>
      </c>
      <c r="E4" s="177" t="s">
        <v>122</v>
      </c>
      <c r="F4" s="177" t="s">
        <v>123</v>
      </c>
      <c r="G4" s="177"/>
      <c r="H4" s="177"/>
      <c r="I4" s="177"/>
      <c r="J4" s="177"/>
      <c r="K4" s="177"/>
      <c r="L4" s="177"/>
      <c r="M4" s="177"/>
      <c r="N4" s="177"/>
      <c r="O4" s="177"/>
      <c r="P4" s="177"/>
      <c r="Q4" s="135"/>
    </row>
    <row r="5" spans="1:17" s="94" customFormat="1" ht="22.5" customHeight="1">
      <c r="A5" s="177"/>
      <c r="B5" s="177"/>
      <c r="C5" s="179"/>
      <c r="D5" s="179"/>
      <c r="E5" s="177"/>
      <c r="F5" s="180" t="s">
        <v>124</v>
      </c>
      <c r="G5" s="180" t="s">
        <v>125</v>
      </c>
      <c r="H5" s="180"/>
      <c r="I5" s="180" t="s">
        <v>126</v>
      </c>
      <c r="J5" s="180" t="s">
        <v>127</v>
      </c>
      <c r="K5" s="180" t="s">
        <v>128</v>
      </c>
      <c r="L5" s="180" t="s">
        <v>129</v>
      </c>
      <c r="M5" s="180" t="s">
        <v>130</v>
      </c>
      <c r="N5" s="180" t="s">
        <v>109</v>
      </c>
      <c r="O5" s="180" t="s">
        <v>113</v>
      </c>
      <c r="P5" s="180" t="s">
        <v>131</v>
      </c>
      <c r="Q5" s="180" t="s">
        <v>132</v>
      </c>
    </row>
    <row r="6" spans="1:17" s="94" customFormat="1" ht="48.75" customHeight="1">
      <c r="A6" s="177"/>
      <c r="B6" s="177"/>
      <c r="C6" s="181"/>
      <c r="D6" s="181"/>
      <c r="E6" s="177"/>
      <c r="F6" s="180"/>
      <c r="G6" s="180" t="s">
        <v>133</v>
      </c>
      <c r="H6" s="180" t="s">
        <v>134</v>
      </c>
      <c r="I6" s="180"/>
      <c r="J6" s="180"/>
      <c r="K6" s="180"/>
      <c r="L6" s="180"/>
      <c r="M6" s="180"/>
      <c r="N6" s="180"/>
      <c r="O6" s="180"/>
      <c r="P6" s="180"/>
      <c r="Q6" s="180"/>
    </row>
    <row r="7" spans="1:17" s="197" customFormat="1" ht="21.75" customHeight="1">
      <c r="A7" s="177">
        <v>501</v>
      </c>
      <c r="B7" s="177" t="s">
        <v>135</v>
      </c>
      <c r="C7" s="121"/>
      <c r="D7" s="121"/>
      <c r="E7" s="120">
        <v>1</v>
      </c>
      <c r="F7" s="120">
        <v>2</v>
      </c>
      <c r="G7" s="120">
        <v>3</v>
      </c>
      <c r="H7" s="120">
        <v>4</v>
      </c>
      <c r="I7" s="120">
        <v>5</v>
      </c>
      <c r="J7" s="120">
        <v>6</v>
      </c>
      <c r="K7" s="120">
        <v>7</v>
      </c>
      <c r="L7" s="120">
        <v>8</v>
      </c>
      <c r="M7" s="120">
        <v>9</v>
      </c>
      <c r="N7" s="120">
        <v>10</v>
      </c>
      <c r="O7" s="120">
        <v>11</v>
      </c>
      <c r="P7" s="120">
        <v>12</v>
      </c>
      <c r="Q7" s="120">
        <v>13</v>
      </c>
    </row>
    <row r="8" spans="1:17" s="198" customFormat="1" ht="22.5" customHeight="1">
      <c r="A8" s="164"/>
      <c r="B8" s="164"/>
      <c r="C8" s="202" t="s">
        <v>124</v>
      </c>
      <c r="D8" s="203"/>
      <c r="E8" s="204">
        <v>32416.27</v>
      </c>
      <c r="F8" s="204">
        <v>32416.27</v>
      </c>
      <c r="G8" s="204">
        <v>32113.17</v>
      </c>
      <c r="H8" s="204">
        <v>25626.82</v>
      </c>
      <c r="I8" s="204">
        <v>303.1</v>
      </c>
      <c r="J8" s="205"/>
      <c r="K8" s="205"/>
      <c r="L8" s="205"/>
      <c r="M8" s="205"/>
      <c r="N8" s="205"/>
      <c r="O8" s="205"/>
      <c r="P8" s="205"/>
      <c r="Q8" s="205"/>
    </row>
    <row r="9" spans="1:17" s="199" customFormat="1" ht="18.75" customHeight="1">
      <c r="A9" s="205"/>
      <c r="B9" s="164"/>
      <c r="C9" s="206" t="s">
        <v>136</v>
      </c>
      <c r="D9" s="206" t="s">
        <v>137</v>
      </c>
      <c r="E9" s="204">
        <v>100</v>
      </c>
      <c r="F9" s="204">
        <v>100</v>
      </c>
      <c r="G9" s="204">
        <v>100</v>
      </c>
      <c r="H9" s="204">
        <v>100</v>
      </c>
      <c r="I9" s="204"/>
      <c r="J9" s="205"/>
      <c r="K9" s="205"/>
      <c r="L9" s="205"/>
      <c r="M9" s="205"/>
      <c r="N9" s="205"/>
      <c r="O9" s="205"/>
      <c r="P9" s="205"/>
      <c r="Q9" s="205"/>
    </row>
    <row r="10" spans="1:17" s="199" customFormat="1" ht="18.75" customHeight="1">
      <c r="A10" s="207"/>
      <c r="B10" s="207"/>
      <c r="C10" s="206" t="s">
        <v>138</v>
      </c>
      <c r="D10" s="206" t="s">
        <v>139</v>
      </c>
      <c r="E10" s="204">
        <v>100</v>
      </c>
      <c r="F10" s="204">
        <v>100</v>
      </c>
      <c r="G10" s="204">
        <v>100</v>
      </c>
      <c r="H10" s="204">
        <v>100</v>
      </c>
      <c r="I10" s="204"/>
      <c r="J10" s="207"/>
      <c r="K10" s="207"/>
      <c r="L10" s="207"/>
      <c r="M10" s="207"/>
      <c r="N10" s="207"/>
      <c r="O10" s="207"/>
      <c r="P10" s="207"/>
      <c r="Q10" s="207"/>
    </row>
    <row r="11" spans="1:17" s="199" customFormat="1" ht="18.75" customHeight="1">
      <c r="A11" s="207"/>
      <c r="B11" s="207"/>
      <c r="C11" s="206" t="s">
        <v>140</v>
      </c>
      <c r="D11" s="206" t="s">
        <v>141</v>
      </c>
      <c r="E11" s="204">
        <v>100</v>
      </c>
      <c r="F11" s="204">
        <v>100</v>
      </c>
      <c r="G11" s="204">
        <v>100</v>
      </c>
      <c r="H11" s="204">
        <v>100</v>
      </c>
      <c r="I11" s="204"/>
      <c r="J11" s="207"/>
      <c r="K11" s="207"/>
      <c r="L11" s="207"/>
      <c r="M11" s="207"/>
      <c r="N11" s="207"/>
      <c r="O11" s="207"/>
      <c r="P11" s="207"/>
      <c r="Q11" s="207"/>
    </row>
    <row r="12" spans="1:17" s="199" customFormat="1" ht="18.75" customHeight="1">
      <c r="A12" s="207"/>
      <c r="B12" s="207"/>
      <c r="C12" s="206" t="s">
        <v>142</v>
      </c>
      <c r="D12" s="206" t="s">
        <v>143</v>
      </c>
      <c r="E12" s="204">
        <v>303.1</v>
      </c>
      <c r="F12" s="204">
        <v>303.1</v>
      </c>
      <c r="G12" s="204"/>
      <c r="H12" s="204"/>
      <c r="I12" s="204">
        <v>303.1</v>
      </c>
      <c r="J12" s="207"/>
      <c r="K12" s="207"/>
      <c r="L12" s="208"/>
      <c r="M12" s="208"/>
      <c r="N12" s="208"/>
      <c r="O12" s="208"/>
      <c r="P12" s="207"/>
      <c r="Q12" s="207"/>
    </row>
    <row r="13" spans="1:17" s="199" customFormat="1" ht="18.75" customHeight="1">
      <c r="A13" s="207"/>
      <c r="B13" s="208"/>
      <c r="C13" s="206" t="s">
        <v>144</v>
      </c>
      <c r="D13" s="206" t="s">
        <v>145</v>
      </c>
      <c r="E13" s="204">
        <v>258.1</v>
      </c>
      <c r="F13" s="204">
        <v>258.1</v>
      </c>
      <c r="G13" s="204"/>
      <c r="H13" s="204"/>
      <c r="I13" s="204">
        <v>258.1</v>
      </c>
      <c r="J13" s="208"/>
      <c r="K13" s="208"/>
      <c r="L13" s="208"/>
      <c r="M13" s="208"/>
      <c r="N13" s="208"/>
      <c r="O13" s="208"/>
      <c r="P13" s="207"/>
      <c r="Q13" s="207"/>
    </row>
    <row r="14" spans="1:17" s="199" customFormat="1" ht="18.75" customHeight="1">
      <c r="A14" s="207"/>
      <c r="B14" s="207"/>
      <c r="C14" s="206" t="s">
        <v>146</v>
      </c>
      <c r="D14" s="206" t="s">
        <v>147</v>
      </c>
      <c r="E14" s="204">
        <v>131.1</v>
      </c>
      <c r="F14" s="204">
        <v>131.1</v>
      </c>
      <c r="G14" s="204"/>
      <c r="H14" s="204"/>
      <c r="I14" s="204">
        <v>131.1</v>
      </c>
      <c r="J14" s="208"/>
      <c r="K14" s="208"/>
      <c r="L14" s="208"/>
      <c r="M14" s="208"/>
      <c r="N14" s="208"/>
      <c r="O14" s="208"/>
      <c r="P14" s="207"/>
      <c r="Q14" s="207"/>
    </row>
    <row r="15" spans="1:18" s="199" customFormat="1" ht="18.75" customHeight="1">
      <c r="A15" s="208"/>
      <c r="B15" s="207"/>
      <c r="C15" s="206" t="s">
        <v>148</v>
      </c>
      <c r="D15" s="206" t="s">
        <v>149</v>
      </c>
      <c r="E15" s="204">
        <v>121</v>
      </c>
      <c r="F15" s="204">
        <v>121</v>
      </c>
      <c r="G15" s="204"/>
      <c r="H15" s="204"/>
      <c r="I15" s="204">
        <v>121</v>
      </c>
      <c r="J15" s="207"/>
      <c r="K15" s="207"/>
      <c r="L15" s="208"/>
      <c r="M15" s="208"/>
      <c r="N15" s="208"/>
      <c r="O15" s="208"/>
      <c r="P15" s="207"/>
      <c r="Q15" s="207"/>
      <c r="R15" s="212"/>
    </row>
    <row r="16" spans="1:18" s="199" customFormat="1" ht="18.75" customHeight="1">
      <c r="A16" s="208"/>
      <c r="B16" s="207"/>
      <c r="C16" s="123" t="s">
        <v>150</v>
      </c>
      <c r="D16" s="209" t="s">
        <v>151</v>
      </c>
      <c r="E16" s="204">
        <v>6</v>
      </c>
      <c r="F16" s="204">
        <v>6</v>
      </c>
      <c r="G16" s="204"/>
      <c r="H16" s="204"/>
      <c r="I16" s="204">
        <v>6</v>
      </c>
      <c r="J16" s="207"/>
      <c r="K16" s="208"/>
      <c r="L16" s="208"/>
      <c r="M16" s="208"/>
      <c r="N16" s="208"/>
      <c r="O16" s="208"/>
      <c r="P16" s="207"/>
      <c r="Q16" s="207"/>
      <c r="R16" s="212"/>
    </row>
    <row r="17" spans="1:18" s="199" customFormat="1" ht="18.75" customHeight="1">
      <c r="A17" s="208"/>
      <c r="B17" s="208"/>
      <c r="C17" s="206" t="s">
        <v>152</v>
      </c>
      <c r="D17" s="209" t="s">
        <v>153</v>
      </c>
      <c r="E17" s="204">
        <v>45</v>
      </c>
      <c r="F17" s="204">
        <v>45</v>
      </c>
      <c r="G17" s="204"/>
      <c r="H17" s="204"/>
      <c r="I17" s="204">
        <v>45</v>
      </c>
      <c r="J17" s="208"/>
      <c r="K17" s="208"/>
      <c r="L17" s="208"/>
      <c r="M17" s="208"/>
      <c r="N17" s="208"/>
      <c r="O17" s="208"/>
      <c r="P17" s="207"/>
      <c r="Q17" s="207"/>
      <c r="R17" s="212"/>
    </row>
    <row r="18" spans="1:18" s="199" customFormat="1" ht="18.75" customHeight="1">
      <c r="A18" s="208"/>
      <c r="B18" s="208"/>
      <c r="C18" s="206" t="s">
        <v>154</v>
      </c>
      <c r="D18" s="206" t="s">
        <v>155</v>
      </c>
      <c r="E18" s="204">
        <v>45</v>
      </c>
      <c r="F18" s="204">
        <v>45</v>
      </c>
      <c r="G18" s="204"/>
      <c r="H18" s="204"/>
      <c r="I18" s="204">
        <v>45</v>
      </c>
      <c r="J18" s="208"/>
      <c r="K18" s="208"/>
      <c r="L18" s="208"/>
      <c r="M18" s="208"/>
      <c r="N18" s="207"/>
      <c r="O18" s="208"/>
      <c r="P18" s="207"/>
      <c r="Q18" s="207"/>
      <c r="R18" s="212"/>
    </row>
    <row r="19" spans="1:18" s="199" customFormat="1" ht="18.75" customHeight="1">
      <c r="A19" s="208"/>
      <c r="B19" s="208"/>
      <c r="C19" s="209" t="s">
        <v>156</v>
      </c>
      <c r="D19" s="206" t="s">
        <v>157</v>
      </c>
      <c r="E19" s="204">
        <v>32013.17</v>
      </c>
      <c r="F19" s="204">
        <v>32013.17</v>
      </c>
      <c r="G19" s="204">
        <v>32013.17</v>
      </c>
      <c r="H19" s="204">
        <v>25526.82</v>
      </c>
      <c r="I19" s="204"/>
      <c r="J19" s="208"/>
      <c r="K19" s="208"/>
      <c r="L19" s="208"/>
      <c r="M19" s="208"/>
      <c r="N19" s="208"/>
      <c r="O19" s="207"/>
      <c r="P19" s="207"/>
      <c r="Q19" s="207"/>
      <c r="R19" s="212"/>
    </row>
    <row r="20" spans="1:18" s="199" customFormat="1" ht="18.75" customHeight="1">
      <c r="A20" s="208"/>
      <c r="B20" s="208"/>
      <c r="C20" s="209" t="s">
        <v>158</v>
      </c>
      <c r="D20" s="206" t="s">
        <v>159</v>
      </c>
      <c r="E20" s="204">
        <v>140.08</v>
      </c>
      <c r="F20" s="204">
        <v>140.08</v>
      </c>
      <c r="G20" s="204">
        <v>140.08</v>
      </c>
      <c r="H20" s="204">
        <v>140.08</v>
      </c>
      <c r="I20" s="204"/>
      <c r="J20" s="208"/>
      <c r="K20" s="208"/>
      <c r="L20" s="208"/>
      <c r="M20" s="208"/>
      <c r="N20" s="208"/>
      <c r="O20" s="207"/>
      <c r="P20" s="207"/>
      <c r="Q20" s="207"/>
      <c r="R20" s="212"/>
    </row>
    <row r="21" spans="1:17" s="199" customFormat="1" ht="18.75" customHeight="1">
      <c r="A21" s="208"/>
      <c r="B21" s="208"/>
      <c r="C21" s="123" t="s">
        <v>160</v>
      </c>
      <c r="D21" s="206" t="s">
        <v>161</v>
      </c>
      <c r="E21" s="204">
        <v>135</v>
      </c>
      <c r="F21" s="204">
        <v>135</v>
      </c>
      <c r="G21" s="204">
        <v>135</v>
      </c>
      <c r="H21" s="204">
        <v>135</v>
      </c>
      <c r="I21" s="204"/>
      <c r="J21" s="208"/>
      <c r="K21" s="208"/>
      <c r="L21" s="208"/>
      <c r="M21" s="208"/>
      <c r="N21" s="208"/>
      <c r="O21" s="207"/>
      <c r="P21" s="208"/>
      <c r="Q21" s="207"/>
    </row>
    <row r="22" spans="1:17" s="199" customFormat="1" ht="18.75" customHeight="1">
      <c r="A22" s="208"/>
      <c r="B22" s="208"/>
      <c r="C22" s="209" t="s">
        <v>162</v>
      </c>
      <c r="D22" s="209" t="s">
        <v>163</v>
      </c>
      <c r="E22" s="204">
        <v>5.08</v>
      </c>
      <c r="F22" s="204">
        <v>5.08</v>
      </c>
      <c r="G22" s="204">
        <v>5.08</v>
      </c>
      <c r="H22" s="204">
        <v>5.08</v>
      </c>
      <c r="I22" s="204"/>
      <c r="J22" s="208"/>
      <c r="K22" s="208"/>
      <c r="L22" s="208"/>
      <c r="M22" s="208"/>
      <c r="N22" s="208"/>
      <c r="O22" s="208"/>
      <c r="P22" s="208"/>
      <c r="Q22" s="208"/>
    </row>
    <row r="23" spans="1:17" s="199" customFormat="1" ht="18.75" customHeight="1">
      <c r="A23" s="208"/>
      <c r="B23" s="208"/>
      <c r="C23" s="209" t="s">
        <v>164</v>
      </c>
      <c r="D23" s="209" t="s">
        <v>165</v>
      </c>
      <c r="E23" s="204">
        <v>31273.09</v>
      </c>
      <c r="F23" s="204">
        <v>31273.09</v>
      </c>
      <c r="G23" s="204">
        <v>31273.09</v>
      </c>
      <c r="H23" s="204">
        <v>24786.74</v>
      </c>
      <c r="I23" s="204"/>
      <c r="J23" s="208"/>
      <c r="K23" s="208"/>
      <c r="L23" s="208"/>
      <c r="M23" s="208"/>
      <c r="N23" s="208"/>
      <c r="O23" s="208"/>
      <c r="P23" s="208"/>
      <c r="Q23" s="208"/>
    </row>
    <row r="24" spans="1:17" s="199" customFormat="1" ht="18.75" customHeight="1">
      <c r="A24" s="208"/>
      <c r="B24" s="208"/>
      <c r="C24" s="209" t="s">
        <v>166</v>
      </c>
      <c r="D24" s="209" t="s">
        <v>167</v>
      </c>
      <c r="E24" s="204">
        <v>247.14</v>
      </c>
      <c r="F24" s="204">
        <v>247.14</v>
      </c>
      <c r="G24" s="204">
        <v>247.14</v>
      </c>
      <c r="H24" s="204"/>
      <c r="I24" s="204"/>
      <c r="J24" s="208"/>
      <c r="K24" s="208"/>
      <c r="L24" s="208"/>
      <c r="M24" s="208"/>
      <c r="N24" s="208"/>
      <c r="O24" s="208"/>
      <c r="P24" s="208"/>
      <c r="Q24" s="208"/>
    </row>
    <row r="25" spans="1:17" s="199" customFormat="1" ht="18.75" customHeight="1">
      <c r="A25" s="208"/>
      <c r="B25" s="208"/>
      <c r="C25" s="209" t="s">
        <v>168</v>
      </c>
      <c r="D25" s="209" t="s">
        <v>169</v>
      </c>
      <c r="E25" s="204">
        <v>6260.7</v>
      </c>
      <c r="F25" s="204">
        <v>6260.7</v>
      </c>
      <c r="G25" s="204">
        <v>6260.7</v>
      </c>
      <c r="H25" s="204">
        <v>21.49</v>
      </c>
      <c r="I25" s="204"/>
      <c r="J25" s="208"/>
      <c r="K25" s="208"/>
      <c r="L25" s="208"/>
      <c r="M25" s="208"/>
      <c r="N25" s="208"/>
      <c r="O25" s="208"/>
      <c r="P25" s="208"/>
      <c r="Q25" s="208"/>
    </row>
    <row r="26" spans="1:17" s="199" customFormat="1" ht="18.75" customHeight="1">
      <c r="A26" s="208"/>
      <c r="B26" s="208"/>
      <c r="C26" s="209" t="s">
        <v>170</v>
      </c>
      <c r="D26" s="209" t="s">
        <v>171</v>
      </c>
      <c r="E26" s="204">
        <v>400</v>
      </c>
      <c r="F26" s="204">
        <v>400</v>
      </c>
      <c r="G26" s="204">
        <v>400</v>
      </c>
      <c r="H26" s="204">
        <v>400</v>
      </c>
      <c r="I26" s="204"/>
      <c r="J26" s="208"/>
      <c r="K26" s="208"/>
      <c r="L26" s="208"/>
      <c r="M26" s="208"/>
      <c r="N26" s="208"/>
      <c r="O26" s="208"/>
      <c r="P26" s="208"/>
      <c r="Q26" s="208"/>
    </row>
    <row r="27" spans="1:17" s="199" customFormat="1" ht="18.75" customHeight="1">
      <c r="A27" s="208"/>
      <c r="B27" s="208"/>
      <c r="C27" s="209" t="s">
        <v>172</v>
      </c>
      <c r="D27" s="209" t="s">
        <v>173</v>
      </c>
      <c r="E27" s="204">
        <v>96</v>
      </c>
      <c r="F27" s="204">
        <v>96</v>
      </c>
      <c r="G27" s="204">
        <v>96</v>
      </c>
      <c r="H27" s="204">
        <v>96</v>
      </c>
      <c r="I27" s="204"/>
      <c r="J27" s="208"/>
      <c r="K27" s="208"/>
      <c r="L27" s="208"/>
      <c r="M27" s="208"/>
      <c r="N27" s="208"/>
      <c r="O27" s="208"/>
      <c r="P27" s="208"/>
      <c r="Q27" s="208"/>
    </row>
    <row r="28" spans="1:17" s="199" customFormat="1" ht="18.75" customHeight="1">
      <c r="A28" s="208"/>
      <c r="B28" s="208"/>
      <c r="C28" s="209" t="s">
        <v>174</v>
      </c>
      <c r="D28" s="209" t="s">
        <v>175</v>
      </c>
      <c r="E28" s="204">
        <v>5343.25</v>
      </c>
      <c r="F28" s="204">
        <v>5343.25</v>
      </c>
      <c r="G28" s="204">
        <v>5343.25</v>
      </c>
      <c r="H28" s="204">
        <v>5343.25</v>
      </c>
      <c r="I28" s="204"/>
      <c r="J28" s="208"/>
      <c r="K28" s="208"/>
      <c r="L28" s="208"/>
      <c r="M28" s="208"/>
      <c r="N28" s="208"/>
      <c r="O28" s="208"/>
      <c r="P28" s="208"/>
      <c r="Q28" s="208"/>
    </row>
    <row r="29" spans="1:17" s="199" customFormat="1" ht="18.75" customHeight="1">
      <c r="A29" s="208"/>
      <c r="B29" s="208"/>
      <c r="C29" s="209" t="s">
        <v>176</v>
      </c>
      <c r="D29" s="209" t="s">
        <v>177</v>
      </c>
      <c r="E29" s="204">
        <v>236.2</v>
      </c>
      <c r="F29" s="204">
        <v>236.2</v>
      </c>
      <c r="G29" s="204">
        <v>236.2</v>
      </c>
      <c r="H29" s="204">
        <v>236.2</v>
      </c>
      <c r="I29" s="204"/>
      <c r="J29" s="208"/>
      <c r="K29" s="208"/>
      <c r="L29" s="208"/>
      <c r="M29" s="208"/>
      <c r="N29" s="208"/>
      <c r="O29" s="208"/>
      <c r="P29" s="208"/>
      <c r="Q29" s="208"/>
    </row>
    <row r="30" spans="1:17" s="199" customFormat="1" ht="18.75" customHeight="1">
      <c r="A30" s="208"/>
      <c r="B30" s="208"/>
      <c r="C30" s="209" t="s">
        <v>178</v>
      </c>
      <c r="D30" s="209" t="s">
        <v>179</v>
      </c>
      <c r="E30" s="204">
        <v>158.89</v>
      </c>
      <c r="F30" s="204">
        <v>158.89</v>
      </c>
      <c r="G30" s="204">
        <v>158.89</v>
      </c>
      <c r="H30" s="204">
        <v>158.89</v>
      </c>
      <c r="I30" s="204"/>
      <c r="J30" s="208"/>
      <c r="K30" s="208"/>
      <c r="L30" s="208"/>
      <c r="M30" s="208"/>
      <c r="N30" s="208"/>
      <c r="O30" s="208"/>
      <c r="P30" s="208"/>
      <c r="Q30" s="208"/>
    </row>
    <row r="31" spans="1:17" s="199" customFormat="1" ht="18.75" customHeight="1">
      <c r="A31" s="208"/>
      <c r="B31" s="208"/>
      <c r="C31" s="209" t="s">
        <v>180</v>
      </c>
      <c r="D31" s="209" t="s">
        <v>181</v>
      </c>
      <c r="E31" s="204">
        <v>1.45</v>
      </c>
      <c r="F31" s="204">
        <v>1.45</v>
      </c>
      <c r="G31" s="204">
        <v>1.45</v>
      </c>
      <c r="H31" s="204">
        <v>1.45</v>
      </c>
      <c r="I31" s="204"/>
      <c r="J31" s="208"/>
      <c r="K31" s="208"/>
      <c r="L31" s="208"/>
      <c r="M31" s="208"/>
      <c r="N31" s="208"/>
      <c r="O31" s="208"/>
      <c r="P31" s="208"/>
      <c r="Q31" s="208"/>
    </row>
    <row r="32" spans="1:17" s="199" customFormat="1" ht="18.75" customHeight="1">
      <c r="A32" s="208"/>
      <c r="B32" s="208"/>
      <c r="C32" s="209" t="s">
        <v>182</v>
      </c>
      <c r="D32" s="209" t="s">
        <v>183</v>
      </c>
      <c r="E32" s="204">
        <v>1720</v>
      </c>
      <c r="F32" s="204">
        <v>1720</v>
      </c>
      <c r="G32" s="204">
        <v>1720</v>
      </c>
      <c r="H32" s="204">
        <v>1720</v>
      </c>
      <c r="I32" s="204"/>
      <c r="J32" s="208"/>
      <c r="K32" s="208"/>
      <c r="L32" s="208"/>
      <c r="M32" s="208"/>
      <c r="N32" s="208"/>
      <c r="O32" s="208"/>
      <c r="P32" s="208"/>
      <c r="Q32" s="208"/>
    </row>
    <row r="33" spans="1:17" s="199" customFormat="1" ht="18.75" customHeight="1">
      <c r="A33" s="208"/>
      <c r="B33" s="208"/>
      <c r="C33" s="209" t="s">
        <v>184</v>
      </c>
      <c r="D33" s="209" t="s">
        <v>185</v>
      </c>
      <c r="E33" s="204">
        <v>1046</v>
      </c>
      <c r="F33" s="204">
        <v>1046</v>
      </c>
      <c r="G33" s="204">
        <v>1046</v>
      </c>
      <c r="H33" s="204">
        <v>1046</v>
      </c>
      <c r="I33" s="204"/>
      <c r="J33" s="208"/>
      <c r="K33" s="208"/>
      <c r="L33" s="208"/>
      <c r="M33" s="208"/>
      <c r="N33" s="208"/>
      <c r="O33" s="208"/>
      <c r="P33" s="208"/>
      <c r="Q33" s="208"/>
    </row>
    <row r="34" spans="1:17" s="199" customFormat="1" ht="18.75" customHeight="1">
      <c r="A34" s="208"/>
      <c r="B34" s="208"/>
      <c r="C34" s="209" t="s">
        <v>186</v>
      </c>
      <c r="D34" s="209" t="s">
        <v>187</v>
      </c>
      <c r="E34" s="204">
        <v>43</v>
      </c>
      <c r="F34" s="204">
        <v>43</v>
      </c>
      <c r="G34" s="204">
        <v>43</v>
      </c>
      <c r="H34" s="204">
        <v>43</v>
      </c>
      <c r="I34" s="204"/>
      <c r="J34" s="208"/>
      <c r="K34" s="208"/>
      <c r="L34" s="208"/>
      <c r="M34" s="208"/>
      <c r="N34" s="208"/>
      <c r="O34" s="208"/>
      <c r="P34" s="208"/>
      <c r="Q34" s="208"/>
    </row>
    <row r="35" spans="1:17" s="199" customFormat="1" ht="18.75" customHeight="1">
      <c r="A35" s="208"/>
      <c r="B35" s="208"/>
      <c r="C35" s="209" t="s">
        <v>188</v>
      </c>
      <c r="D35" s="209" t="s">
        <v>189</v>
      </c>
      <c r="E35" s="204">
        <v>705.51</v>
      </c>
      <c r="F35" s="204">
        <v>705.51</v>
      </c>
      <c r="G35" s="204">
        <v>705.51</v>
      </c>
      <c r="H35" s="204">
        <v>705.51</v>
      </c>
      <c r="I35" s="204"/>
      <c r="J35" s="208"/>
      <c r="K35" s="208"/>
      <c r="L35" s="208"/>
      <c r="M35" s="208"/>
      <c r="N35" s="208"/>
      <c r="O35" s="208"/>
      <c r="P35" s="208"/>
      <c r="Q35" s="208"/>
    </row>
    <row r="36" spans="1:17" s="199" customFormat="1" ht="18.75" customHeight="1">
      <c r="A36" s="208"/>
      <c r="B36" s="208"/>
      <c r="C36" s="209" t="s">
        <v>190</v>
      </c>
      <c r="D36" s="209" t="s">
        <v>191</v>
      </c>
      <c r="E36" s="204">
        <v>67</v>
      </c>
      <c r="F36" s="204">
        <v>67</v>
      </c>
      <c r="G36" s="204">
        <v>67</v>
      </c>
      <c r="H36" s="204">
        <v>67</v>
      </c>
      <c r="I36" s="204"/>
      <c r="J36" s="208"/>
      <c r="K36" s="208"/>
      <c r="L36" s="208"/>
      <c r="M36" s="208"/>
      <c r="N36" s="208"/>
      <c r="O36" s="208"/>
      <c r="P36" s="208"/>
      <c r="Q36" s="208"/>
    </row>
    <row r="37" spans="1:17" s="199" customFormat="1" ht="18.75" customHeight="1">
      <c r="A37" s="208"/>
      <c r="B37" s="208"/>
      <c r="C37" s="209" t="s">
        <v>192</v>
      </c>
      <c r="D37" s="209" t="s">
        <v>193</v>
      </c>
      <c r="E37" s="204">
        <v>2076.78</v>
      </c>
      <c r="F37" s="204">
        <v>2076.78</v>
      </c>
      <c r="G37" s="204">
        <v>2076.78</v>
      </c>
      <c r="H37" s="204">
        <v>2076.78</v>
      </c>
      <c r="I37" s="204"/>
      <c r="J37" s="208"/>
      <c r="K37" s="208"/>
      <c r="L37" s="208"/>
      <c r="M37" s="208"/>
      <c r="N37" s="208"/>
      <c r="O37" s="208"/>
      <c r="P37" s="208"/>
      <c r="Q37" s="208"/>
    </row>
    <row r="38" spans="1:17" s="199" customFormat="1" ht="18.75" customHeight="1">
      <c r="A38" s="208"/>
      <c r="B38" s="208"/>
      <c r="C38" s="209" t="s">
        <v>194</v>
      </c>
      <c r="D38" s="209" t="s">
        <v>195</v>
      </c>
      <c r="E38" s="204">
        <v>12871.17</v>
      </c>
      <c r="F38" s="204">
        <v>12871.17</v>
      </c>
      <c r="G38" s="204">
        <v>12871.17</v>
      </c>
      <c r="H38" s="204">
        <v>12871.17</v>
      </c>
      <c r="I38" s="204"/>
      <c r="J38" s="208"/>
      <c r="K38" s="208"/>
      <c r="L38" s="208"/>
      <c r="M38" s="208"/>
      <c r="N38" s="208"/>
      <c r="O38" s="208"/>
      <c r="P38" s="208"/>
      <c r="Q38" s="208"/>
    </row>
    <row r="39" spans="1:17" s="199" customFormat="1" ht="18.75" customHeight="1">
      <c r="A39" s="208"/>
      <c r="B39" s="208"/>
      <c r="C39" s="209" t="s">
        <v>196</v>
      </c>
      <c r="D39" s="209" t="s">
        <v>197</v>
      </c>
      <c r="E39" s="204">
        <v>600</v>
      </c>
      <c r="F39" s="204">
        <v>600</v>
      </c>
      <c r="G39" s="204">
        <v>600</v>
      </c>
      <c r="H39" s="204">
        <v>600</v>
      </c>
      <c r="I39" s="204"/>
      <c r="J39" s="208"/>
      <c r="K39" s="208"/>
      <c r="L39" s="208"/>
      <c r="M39" s="208"/>
      <c r="N39" s="208"/>
      <c r="O39" s="208"/>
      <c r="P39" s="208"/>
      <c r="Q39" s="208"/>
    </row>
    <row r="40" spans="1:17" s="199" customFormat="1" ht="18.75" customHeight="1">
      <c r="A40" s="208"/>
      <c r="B40" s="208"/>
      <c r="C40" s="209" t="s">
        <v>198</v>
      </c>
      <c r="D40" s="209" t="s">
        <v>199</v>
      </c>
      <c r="E40" s="204">
        <v>600</v>
      </c>
      <c r="F40" s="204">
        <v>600</v>
      </c>
      <c r="G40" s="204">
        <v>600</v>
      </c>
      <c r="H40" s="204">
        <v>600</v>
      </c>
      <c r="I40" s="204"/>
      <c r="J40" s="208"/>
      <c r="K40" s="208"/>
      <c r="L40" s="208"/>
      <c r="M40" s="208"/>
      <c r="N40" s="208"/>
      <c r="O40" s="208"/>
      <c r="P40" s="208"/>
      <c r="Q40" s="208"/>
    </row>
    <row r="41" s="200" customFormat="1" ht="12.75" customHeight="1"/>
    <row r="42" s="200" customFormat="1" ht="12.75" customHeight="1"/>
  </sheetData>
  <sheetProtection/>
  <mergeCells count="19">
    <mergeCell ref="A2:Q2"/>
    <mergeCell ref="F4:P4"/>
    <mergeCell ref="G5:H5"/>
    <mergeCell ref="C8:D8"/>
    <mergeCell ref="A4:A6"/>
    <mergeCell ref="B4:B6"/>
    <mergeCell ref="C4:C6"/>
    <mergeCell ref="D4:D6"/>
    <mergeCell ref="E4:E6"/>
    <mergeCell ref="F5:F6"/>
    <mergeCell ref="I5:I6"/>
    <mergeCell ref="J5:J6"/>
    <mergeCell ref="K5:K6"/>
    <mergeCell ref="L5:L6"/>
    <mergeCell ref="M5:M6"/>
    <mergeCell ref="N5:N6"/>
    <mergeCell ref="O5:O6"/>
    <mergeCell ref="P5:P6"/>
    <mergeCell ref="Q5:Q6"/>
  </mergeCells>
  <printOptions horizontalCentered="1"/>
  <pageMargins left="0.59" right="0.59" top="0.7900000000000001" bottom="0.7900000000000001" header="0.5" footer="0.5"/>
  <pageSetup fitToHeight="1000" fitToWidth="1" orientation="landscape" paperSize="9" scale="50"/>
</worksheet>
</file>

<file path=xl/worksheets/sheet5.xml><?xml version="1.0" encoding="utf-8"?>
<worksheet xmlns="http://schemas.openxmlformats.org/spreadsheetml/2006/main" xmlns:r="http://schemas.openxmlformats.org/officeDocument/2006/relationships">
  <sheetPr>
    <pageSetUpPr fitToPage="1"/>
  </sheetPr>
  <dimension ref="A1:L40"/>
  <sheetViews>
    <sheetView showGridLines="0" showZeros="0" workbookViewId="0" topLeftCell="A1">
      <selection activeCell="B22" sqref="B22"/>
    </sheetView>
  </sheetViews>
  <sheetFormatPr defaultColWidth="9.16015625" defaultRowHeight="12.75" customHeight="1"/>
  <cols>
    <col min="1" max="1" width="13.66015625" style="0" customWidth="1"/>
    <col min="2" max="2" width="51.33203125" style="0" customWidth="1"/>
    <col min="3" max="3" width="29.83203125" style="0" customWidth="1"/>
    <col min="4" max="4" width="55.160156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18.75" customHeight="1">
      <c r="A1" s="52" t="s">
        <v>15</v>
      </c>
      <c r="B1" s="52"/>
      <c r="C1" s="52"/>
      <c r="D1" s="52"/>
      <c r="E1" s="52"/>
    </row>
    <row r="2" spans="1:12" s="175" customFormat="1" ht="35.25" customHeight="1">
      <c r="A2" s="176" t="s">
        <v>16</v>
      </c>
      <c r="B2" s="176"/>
      <c r="C2" s="176"/>
      <c r="D2" s="176"/>
      <c r="E2" s="176"/>
      <c r="F2" s="176"/>
      <c r="G2" s="176"/>
      <c r="H2" s="176"/>
      <c r="I2" s="176"/>
      <c r="J2" s="176"/>
      <c r="K2" s="176"/>
      <c r="L2" s="194"/>
    </row>
    <row r="3" ht="7.5" customHeight="1">
      <c r="K3" t="s">
        <v>43</v>
      </c>
    </row>
    <row r="4" spans="1:11" s="94" customFormat="1" ht="15" customHeight="1">
      <c r="A4" s="177" t="s">
        <v>118</v>
      </c>
      <c r="B4" s="177" t="s">
        <v>119</v>
      </c>
      <c r="C4" s="178" t="s">
        <v>120</v>
      </c>
      <c r="D4" s="178" t="s">
        <v>121</v>
      </c>
      <c r="E4" s="177" t="s">
        <v>122</v>
      </c>
      <c r="F4" s="177" t="s">
        <v>123</v>
      </c>
      <c r="G4" s="177"/>
      <c r="H4" s="177"/>
      <c r="I4" s="177"/>
      <c r="J4" s="177"/>
      <c r="K4" s="177"/>
    </row>
    <row r="5" spans="1:11" s="94" customFormat="1" ht="30" customHeight="1">
      <c r="A5" s="177"/>
      <c r="B5" s="177"/>
      <c r="C5" s="179"/>
      <c r="D5" s="179"/>
      <c r="E5" s="177"/>
      <c r="F5" s="180" t="s">
        <v>124</v>
      </c>
      <c r="G5" s="180" t="s">
        <v>200</v>
      </c>
      <c r="H5" s="180" t="s">
        <v>201</v>
      </c>
      <c r="I5" s="180" t="s">
        <v>202</v>
      </c>
      <c r="J5" s="180" t="s">
        <v>203</v>
      </c>
      <c r="K5" s="180" t="s">
        <v>204</v>
      </c>
    </row>
    <row r="6" spans="1:11" s="94" customFormat="1" ht="40.5" customHeight="1">
      <c r="A6" s="177"/>
      <c r="B6" s="177"/>
      <c r="C6" s="181"/>
      <c r="D6" s="181"/>
      <c r="E6" s="177"/>
      <c r="F6" s="180"/>
      <c r="G6" s="180"/>
      <c r="H6" s="180"/>
      <c r="I6" s="180"/>
      <c r="J6" s="180"/>
      <c r="K6" s="180"/>
    </row>
    <row r="7" spans="1:11" s="94" customFormat="1" ht="25.5" customHeight="1">
      <c r="A7" s="182">
        <v>501</v>
      </c>
      <c r="B7" s="182" t="s">
        <v>135</v>
      </c>
      <c r="C7" s="183"/>
      <c r="D7" s="184"/>
      <c r="E7" s="126">
        <v>1</v>
      </c>
      <c r="F7" s="126">
        <v>2</v>
      </c>
      <c r="G7" s="126">
        <v>5</v>
      </c>
      <c r="H7" s="126">
        <v>6</v>
      </c>
      <c r="I7" s="126">
        <v>7</v>
      </c>
      <c r="J7" s="126">
        <v>8</v>
      </c>
      <c r="K7" s="126">
        <v>9</v>
      </c>
    </row>
    <row r="8" spans="1:11" s="94" customFormat="1" ht="18" customHeight="1">
      <c r="A8" s="185"/>
      <c r="B8" s="185"/>
      <c r="C8" s="186" t="s">
        <v>124</v>
      </c>
      <c r="D8" s="187"/>
      <c r="E8" s="188">
        <v>32416.27</v>
      </c>
      <c r="F8" s="188">
        <v>32416.27</v>
      </c>
      <c r="G8" s="188">
        <v>6486.35</v>
      </c>
      <c r="H8" s="188">
        <v>25929.92</v>
      </c>
      <c r="I8" s="195"/>
      <c r="J8" s="195"/>
      <c r="K8" s="195"/>
    </row>
    <row r="9" spans="1:11" s="94" customFormat="1" ht="18" customHeight="1">
      <c r="A9" s="188"/>
      <c r="B9" s="188"/>
      <c r="C9" s="189" t="s">
        <v>136</v>
      </c>
      <c r="D9" s="184" t="s">
        <v>137</v>
      </c>
      <c r="E9" s="188">
        <v>100</v>
      </c>
      <c r="F9" s="188">
        <v>100</v>
      </c>
      <c r="G9" s="190" t="s">
        <v>205</v>
      </c>
      <c r="H9" s="188">
        <v>100</v>
      </c>
      <c r="I9" s="188"/>
      <c r="J9" s="188"/>
      <c r="K9" s="188"/>
    </row>
    <row r="10" spans="1:11" s="94" customFormat="1" ht="18" customHeight="1">
      <c r="A10" s="188"/>
      <c r="B10" s="188"/>
      <c r="C10" s="189" t="s">
        <v>138</v>
      </c>
      <c r="D10" s="184" t="s">
        <v>139</v>
      </c>
      <c r="E10" s="188">
        <v>100</v>
      </c>
      <c r="F10" s="188">
        <v>100</v>
      </c>
      <c r="G10" s="190" t="s">
        <v>205</v>
      </c>
      <c r="H10" s="188">
        <v>100</v>
      </c>
      <c r="I10" s="188"/>
      <c r="J10" s="188"/>
      <c r="K10" s="188"/>
    </row>
    <row r="11" spans="1:11" s="94" customFormat="1" ht="18" customHeight="1">
      <c r="A11" s="188"/>
      <c r="B11" s="188"/>
      <c r="C11" s="189" t="s">
        <v>140</v>
      </c>
      <c r="D11" s="184" t="s">
        <v>141</v>
      </c>
      <c r="E11" s="188">
        <v>100</v>
      </c>
      <c r="F11" s="188">
        <v>100</v>
      </c>
      <c r="G11" s="190" t="s">
        <v>205</v>
      </c>
      <c r="H11" s="188">
        <v>100</v>
      </c>
      <c r="I11" s="188"/>
      <c r="J11" s="188"/>
      <c r="K11" s="188"/>
    </row>
    <row r="12" spans="1:11" s="94" customFormat="1" ht="18" customHeight="1">
      <c r="A12" s="188"/>
      <c r="B12" s="191"/>
      <c r="C12" s="189" t="s">
        <v>142</v>
      </c>
      <c r="D12" s="184" t="s">
        <v>143</v>
      </c>
      <c r="E12" s="188">
        <v>303.1</v>
      </c>
      <c r="F12" s="188">
        <v>303.1</v>
      </c>
      <c r="G12" s="190" t="s">
        <v>205</v>
      </c>
      <c r="H12" s="188">
        <v>303.1</v>
      </c>
      <c r="I12" s="191"/>
      <c r="J12" s="188"/>
      <c r="K12" s="188"/>
    </row>
    <row r="13" spans="1:11" s="94" customFormat="1" ht="18" customHeight="1">
      <c r="A13" s="188"/>
      <c r="B13" s="188"/>
      <c r="C13" s="189" t="s">
        <v>144</v>
      </c>
      <c r="D13" s="184" t="s">
        <v>145</v>
      </c>
      <c r="E13" s="188">
        <v>258.1</v>
      </c>
      <c r="F13" s="188">
        <v>258.1</v>
      </c>
      <c r="G13" s="190" t="s">
        <v>205</v>
      </c>
      <c r="H13" s="191">
        <v>258.1</v>
      </c>
      <c r="I13" s="191"/>
      <c r="J13" s="188"/>
      <c r="K13" s="188"/>
    </row>
    <row r="14" spans="1:12" s="94" customFormat="1" ht="18" customHeight="1">
      <c r="A14" s="191"/>
      <c r="B14" s="188"/>
      <c r="C14" s="189" t="s">
        <v>146</v>
      </c>
      <c r="D14" s="184" t="s">
        <v>147</v>
      </c>
      <c r="E14" s="188">
        <v>131.1</v>
      </c>
      <c r="F14" s="188">
        <v>131.1</v>
      </c>
      <c r="G14" s="190" t="s">
        <v>205</v>
      </c>
      <c r="H14" s="188">
        <v>131.1</v>
      </c>
      <c r="I14" s="188"/>
      <c r="J14" s="188"/>
      <c r="K14" s="188"/>
      <c r="L14" s="174"/>
    </row>
    <row r="15" spans="1:12" s="94" customFormat="1" ht="18" customHeight="1">
      <c r="A15" s="191"/>
      <c r="B15" s="188"/>
      <c r="C15" s="123" t="s">
        <v>148</v>
      </c>
      <c r="D15" s="184" t="s">
        <v>149</v>
      </c>
      <c r="E15" s="188">
        <v>121</v>
      </c>
      <c r="F15" s="188">
        <v>121</v>
      </c>
      <c r="G15" s="190" t="s">
        <v>205</v>
      </c>
      <c r="H15" s="188">
        <v>121</v>
      </c>
      <c r="I15" s="191"/>
      <c r="J15" s="188"/>
      <c r="K15" s="188"/>
      <c r="L15" s="174"/>
    </row>
    <row r="16" spans="1:12" s="94" customFormat="1" ht="18" customHeight="1">
      <c r="A16" s="191"/>
      <c r="B16" s="191"/>
      <c r="C16" s="189" t="s">
        <v>150</v>
      </c>
      <c r="D16" s="184" t="s">
        <v>151</v>
      </c>
      <c r="E16" s="191">
        <v>6</v>
      </c>
      <c r="F16" s="188">
        <v>6</v>
      </c>
      <c r="G16" s="192" t="s">
        <v>205</v>
      </c>
      <c r="H16" s="191">
        <v>6</v>
      </c>
      <c r="I16" s="191"/>
      <c r="J16" s="188"/>
      <c r="K16" s="188"/>
      <c r="L16" s="174"/>
    </row>
    <row r="17" spans="1:12" s="94" customFormat="1" ht="18" customHeight="1">
      <c r="A17" s="191"/>
      <c r="B17" s="191"/>
      <c r="C17" s="189" t="s">
        <v>152</v>
      </c>
      <c r="D17" s="184" t="s">
        <v>153</v>
      </c>
      <c r="E17" s="191">
        <v>45</v>
      </c>
      <c r="F17" s="188">
        <v>45</v>
      </c>
      <c r="G17" s="190" t="s">
        <v>205</v>
      </c>
      <c r="H17" s="191">
        <v>45</v>
      </c>
      <c r="I17" s="191"/>
      <c r="J17" s="188"/>
      <c r="K17" s="188"/>
      <c r="L17" s="174"/>
    </row>
    <row r="18" spans="1:11" s="94" customFormat="1" ht="18" customHeight="1">
      <c r="A18" s="191"/>
      <c r="B18" s="191"/>
      <c r="C18" s="193" t="s">
        <v>154</v>
      </c>
      <c r="D18" s="184" t="s">
        <v>155</v>
      </c>
      <c r="E18" s="191">
        <v>45</v>
      </c>
      <c r="F18" s="191">
        <v>45</v>
      </c>
      <c r="G18" s="190" t="s">
        <v>205</v>
      </c>
      <c r="H18" s="191">
        <v>45</v>
      </c>
      <c r="I18" s="191"/>
      <c r="J18" s="188"/>
      <c r="K18" s="188"/>
    </row>
    <row r="19" spans="1:11" s="94" customFormat="1" ht="18" customHeight="1">
      <c r="A19" s="191"/>
      <c r="B19" s="191"/>
      <c r="C19" s="193" t="s">
        <v>156</v>
      </c>
      <c r="D19" s="184" t="s">
        <v>157</v>
      </c>
      <c r="E19" s="191">
        <v>32013.17</v>
      </c>
      <c r="F19" s="191">
        <v>32013.17</v>
      </c>
      <c r="G19" s="191">
        <v>6486.35</v>
      </c>
      <c r="H19" s="191">
        <v>25526.82</v>
      </c>
      <c r="I19" s="191"/>
      <c r="J19" s="191"/>
      <c r="K19" s="191"/>
    </row>
    <row r="20" spans="1:11" s="94" customFormat="1" ht="18" customHeight="1">
      <c r="A20" s="191"/>
      <c r="B20" s="191"/>
      <c r="C20" s="123" t="s">
        <v>158</v>
      </c>
      <c r="D20" s="184" t="s">
        <v>159</v>
      </c>
      <c r="E20" s="191">
        <v>140.08</v>
      </c>
      <c r="F20" s="191">
        <v>140.08</v>
      </c>
      <c r="G20" s="192" t="s">
        <v>205</v>
      </c>
      <c r="H20" s="191">
        <v>140.08</v>
      </c>
      <c r="I20" s="191"/>
      <c r="J20" s="191"/>
      <c r="K20" s="191"/>
    </row>
    <row r="21" spans="1:11" s="94" customFormat="1" ht="18" customHeight="1">
      <c r="A21" s="191"/>
      <c r="B21" s="191"/>
      <c r="C21" s="192" t="s">
        <v>160</v>
      </c>
      <c r="D21" s="184" t="s">
        <v>161</v>
      </c>
      <c r="E21" s="191">
        <v>135</v>
      </c>
      <c r="F21" s="191">
        <v>135</v>
      </c>
      <c r="G21" s="192" t="s">
        <v>205</v>
      </c>
      <c r="H21" s="191">
        <v>135</v>
      </c>
      <c r="I21" s="191"/>
      <c r="J21" s="191"/>
      <c r="K21" s="191"/>
    </row>
    <row r="22" spans="1:11" s="94" customFormat="1" ht="18" customHeight="1">
      <c r="A22" s="191"/>
      <c r="B22" s="191"/>
      <c r="C22" s="192" t="s">
        <v>162</v>
      </c>
      <c r="D22" s="184" t="s">
        <v>163</v>
      </c>
      <c r="E22" s="191">
        <v>5.08</v>
      </c>
      <c r="F22" s="191">
        <v>5.08</v>
      </c>
      <c r="G22" s="192" t="s">
        <v>205</v>
      </c>
      <c r="H22" s="191">
        <v>5.08</v>
      </c>
      <c r="I22" s="191"/>
      <c r="J22" s="191"/>
      <c r="K22" s="191"/>
    </row>
    <row r="23" spans="1:11" s="94" customFormat="1" ht="18" customHeight="1">
      <c r="A23" s="191"/>
      <c r="B23" s="191"/>
      <c r="C23" s="192" t="s">
        <v>164</v>
      </c>
      <c r="D23" s="184" t="s">
        <v>165</v>
      </c>
      <c r="E23" s="191">
        <v>31273.09</v>
      </c>
      <c r="F23" s="191">
        <v>31273.09</v>
      </c>
      <c r="G23" s="191">
        <v>6486.35</v>
      </c>
      <c r="H23" s="191">
        <v>24786.74</v>
      </c>
      <c r="I23" s="191"/>
      <c r="J23" s="191"/>
      <c r="K23" s="191"/>
    </row>
    <row r="24" spans="1:11" s="94" customFormat="1" ht="18" customHeight="1">
      <c r="A24" s="191"/>
      <c r="B24" s="191"/>
      <c r="C24" s="192" t="s">
        <v>166</v>
      </c>
      <c r="D24" s="184" t="s">
        <v>167</v>
      </c>
      <c r="E24" s="191">
        <v>247.14</v>
      </c>
      <c r="F24" s="191">
        <v>247.14</v>
      </c>
      <c r="G24" s="191">
        <v>247.14</v>
      </c>
      <c r="H24" s="192" t="s">
        <v>205</v>
      </c>
      <c r="I24" s="191"/>
      <c r="J24" s="191"/>
      <c r="K24" s="191"/>
    </row>
    <row r="25" spans="1:11" s="94" customFormat="1" ht="18" customHeight="1">
      <c r="A25" s="191"/>
      <c r="B25" s="191"/>
      <c r="C25" s="192" t="s">
        <v>168</v>
      </c>
      <c r="D25" s="184" t="s">
        <v>169</v>
      </c>
      <c r="E25" s="191">
        <v>6260.7</v>
      </c>
      <c r="F25" s="191">
        <v>6260.7</v>
      </c>
      <c r="G25" s="191">
        <v>6239.21</v>
      </c>
      <c r="H25" s="191">
        <v>21.49</v>
      </c>
      <c r="I25" s="191"/>
      <c r="J25" s="191"/>
      <c r="K25" s="191"/>
    </row>
    <row r="26" spans="1:11" s="94" customFormat="1" ht="18" customHeight="1">
      <c r="A26" s="191"/>
      <c r="B26" s="191"/>
      <c r="C26" s="192" t="s">
        <v>170</v>
      </c>
      <c r="D26" s="184" t="s">
        <v>171</v>
      </c>
      <c r="E26" s="191">
        <v>400</v>
      </c>
      <c r="F26" s="191">
        <v>400</v>
      </c>
      <c r="G26" s="192" t="s">
        <v>205</v>
      </c>
      <c r="H26" s="191">
        <v>400</v>
      </c>
      <c r="I26" s="191"/>
      <c r="J26" s="191"/>
      <c r="K26" s="191"/>
    </row>
    <row r="27" spans="1:11" s="94" customFormat="1" ht="18" customHeight="1">
      <c r="A27" s="191"/>
      <c r="B27" s="191"/>
      <c r="C27" s="192" t="s">
        <v>172</v>
      </c>
      <c r="D27" s="184" t="s">
        <v>173</v>
      </c>
      <c r="E27" s="191">
        <v>96</v>
      </c>
      <c r="F27" s="191">
        <v>96</v>
      </c>
      <c r="G27" s="192" t="s">
        <v>205</v>
      </c>
      <c r="H27" s="191">
        <v>96</v>
      </c>
      <c r="I27" s="191"/>
      <c r="J27" s="191"/>
      <c r="K27" s="191"/>
    </row>
    <row r="28" spans="1:11" s="94" customFormat="1" ht="18" customHeight="1">
      <c r="A28" s="191"/>
      <c r="B28" s="191"/>
      <c r="C28" s="192" t="s">
        <v>174</v>
      </c>
      <c r="D28" s="184" t="s">
        <v>175</v>
      </c>
      <c r="E28" s="191">
        <v>5343.25</v>
      </c>
      <c r="F28" s="191">
        <v>5343.25</v>
      </c>
      <c r="G28" s="192" t="s">
        <v>205</v>
      </c>
      <c r="H28" s="191">
        <v>5343.25</v>
      </c>
      <c r="I28" s="191"/>
      <c r="J28" s="191"/>
      <c r="K28" s="191"/>
    </row>
    <row r="29" spans="1:11" s="94" customFormat="1" ht="18" customHeight="1">
      <c r="A29" s="191"/>
      <c r="B29" s="191"/>
      <c r="C29" s="192" t="s">
        <v>176</v>
      </c>
      <c r="D29" s="184" t="s">
        <v>177</v>
      </c>
      <c r="E29" s="191">
        <v>236.2</v>
      </c>
      <c r="F29" s="191">
        <v>236.2</v>
      </c>
      <c r="G29" s="192" t="s">
        <v>205</v>
      </c>
      <c r="H29" s="191">
        <v>236.2</v>
      </c>
      <c r="I29" s="191"/>
      <c r="J29" s="191"/>
      <c r="K29" s="191"/>
    </row>
    <row r="30" spans="1:11" s="94" customFormat="1" ht="18" customHeight="1">
      <c r="A30" s="191"/>
      <c r="B30" s="191"/>
      <c r="C30" s="192" t="s">
        <v>178</v>
      </c>
      <c r="D30" s="184" t="s">
        <v>179</v>
      </c>
      <c r="E30" s="191">
        <v>158.89</v>
      </c>
      <c r="F30" s="191">
        <v>158.89</v>
      </c>
      <c r="G30" s="192" t="s">
        <v>205</v>
      </c>
      <c r="H30" s="191">
        <v>158.89</v>
      </c>
      <c r="I30" s="191"/>
      <c r="J30" s="191"/>
      <c r="K30" s="191"/>
    </row>
    <row r="31" spans="1:11" s="94" customFormat="1" ht="18" customHeight="1">
      <c r="A31" s="191"/>
      <c r="B31" s="191"/>
      <c r="C31" s="192" t="s">
        <v>180</v>
      </c>
      <c r="D31" s="184" t="s">
        <v>181</v>
      </c>
      <c r="E31" s="191">
        <v>1.45</v>
      </c>
      <c r="F31" s="191">
        <v>1.45</v>
      </c>
      <c r="G31" s="192" t="s">
        <v>205</v>
      </c>
      <c r="H31" s="191">
        <v>1.45</v>
      </c>
      <c r="I31" s="191"/>
      <c r="J31" s="191"/>
      <c r="K31" s="191"/>
    </row>
    <row r="32" spans="1:11" s="94" customFormat="1" ht="18" customHeight="1">
      <c r="A32" s="191"/>
      <c r="B32" s="191"/>
      <c r="C32" s="192" t="s">
        <v>182</v>
      </c>
      <c r="D32" s="184" t="s">
        <v>183</v>
      </c>
      <c r="E32" s="191">
        <v>1720</v>
      </c>
      <c r="F32" s="191">
        <v>1720</v>
      </c>
      <c r="G32" s="192" t="s">
        <v>205</v>
      </c>
      <c r="H32" s="191">
        <v>1720</v>
      </c>
      <c r="I32" s="191"/>
      <c r="J32" s="191"/>
      <c r="K32" s="191"/>
    </row>
    <row r="33" spans="1:11" s="94" customFormat="1" ht="18" customHeight="1">
      <c r="A33" s="191"/>
      <c r="B33" s="191"/>
      <c r="C33" s="192" t="s">
        <v>184</v>
      </c>
      <c r="D33" s="184" t="s">
        <v>185</v>
      </c>
      <c r="E33" s="191">
        <v>1046</v>
      </c>
      <c r="F33" s="191">
        <v>1046</v>
      </c>
      <c r="G33" s="192" t="s">
        <v>205</v>
      </c>
      <c r="H33" s="191">
        <v>1046</v>
      </c>
      <c r="I33" s="191"/>
      <c r="J33" s="191"/>
      <c r="K33" s="191"/>
    </row>
    <row r="34" spans="1:11" s="94" customFormat="1" ht="18" customHeight="1">
      <c r="A34" s="191"/>
      <c r="B34" s="191"/>
      <c r="C34" s="192" t="s">
        <v>186</v>
      </c>
      <c r="D34" s="184" t="s">
        <v>187</v>
      </c>
      <c r="E34" s="191">
        <v>43</v>
      </c>
      <c r="F34" s="191">
        <v>43</v>
      </c>
      <c r="G34" s="192" t="s">
        <v>205</v>
      </c>
      <c r="H34" s="191">
        <v>43</v>
      </c>
      <c r="I34" s="191"/>
      <c r="J34" s="191"/>
      <c r="K34" s="191"/>
    </row>
    <row r="35" spans="1:11" s="94" customFormat="1" ht="18" customHeight="1">
      <c r="A35" s="191"/>
      <c r="B35" s="191"/>
      <c r="C35" s="192" t="s">
        <v>188</v>
      </c>
      <c r="D35" s="184" t="s">
        <v>189</v>
      </c>
      <c r="E35" s="191">
        <v>705.51</v>
      </c>
      <c r="F35" s="191">
        <v>705.51</v>
      </c>
      <c r="G35" s="192" t="s">
        <v>205</v>
      </c>
      <c r="H35" s="191">
        <v>705.51</v>
      </c>
      <c r="I35" s="191"/>
      <c r="J35" s="191"/>
      <c r="K35" s="191"/>
    </row>
    <row r="36" spans="1:11" s="94" customFormat="1" ht="18" customHeight="1">
      <c r="A36" s="191"/>
      <c r="B36" s="191"/>
      <c r="C36" s="192" t="s">
        <v>190</v>
      </c>
      <c r="D36" s="184" t="s">
        <v>191</v>
      </c>
      <c r="E36" s="191">
        <v>67</v>
      </c>
      <c r="F36" s="191">
        <v>67</v>
      </c>
      <c r="G36" s="192" t="s">
        <v>205</v>
      </c>
      <c r="H36" s="191">
        <v>67</v>
      </c>
      <c r="I36" s="191"/>
      <c r="J36" s="191"/>
      <c r="K36" s="191"/>
    </row>
    <row r="37" spans="1:11" s="94" customFormat="1" ht="18" customHeight="1">
      <c r="A37" s="191"/>
      <c r="B37" s="191"/>
      <c r="C37" s="192" t="s">
        <v>192</v>
      </c>
      <c r="D37" s="184" t="s">
        <v>193</v>
      </c>
      <c r="E37" s="191">
        <v>2076.78</v>
      </c>
      <c r="F37" s="191">
        <v>2076.78</v>
      </c>
      <c r="G37" s="192" t="s">
        <v>205</v>
      </c>
      <c r="H37" s="191">
        <v>2076.78</v>
      </c>
      <c r="I37" s="191"/>
      <c r="J37" s="191"/>
      <c r="K37" s="191"/>
    </row>
    <row r="38" spans="1:11" s="94" customFormat="1" ht="18" customHeight="1">
      <c r="A38" s="191"/>
      <c r="B38" s="191"/>
      <c r="C38" s="192" t="s">
        <v>194</v>
      </c>
      <c r="D38" s="184" t="s">
        <v>195</v>
      </c>
      <c r="E38" s="191">
        <v>12871.17</v>
      </c>
      <c r="F38" s="191">
        <v>12871.17</v>
      </c>
      <c r="G38" s="192" t="s">
        <v>205</v>
      </c>
      <c r="H38" s="191">
        <v>12871.17</v>
      </c>
      <c r="I38" s="191"/>
      <c r="J38" s="191"/>
      <c r="K38" s="191"/>
    </row>
    <row r="39" spans="1:11" s="94" customFormat="1" ht="18" customHeight="1">
      <c r="A39" s="191"/>
      <c r="B39" s="191"/>
      <c r="C39" s="192" t="s">
        <v>196</v>
      </c>
      <c r="D39" s="184" t="s">
        <v>197</v>
      </c>
      <c r="E39" s="191">
        <v>600</v>
      </c>
      <c r="F39" s="191">
        <v>600</v>
      </c>
      <c r="G39" s="192" t="s">
        <v>205</v>
      </c>
      <c r="H39" s="191">
        <v>600</v>
      </c>
      <c r="I39" s="191"/>
      <c r="J39" s="191"/>
      <c r="K39" s="191"/>
    </row>
    <row r="40" spans="1:11" s="94" customFormat="1" ht="18" customHeight="1">
      <c r="A40" s="191"/>
      <c r="B40" s="191"/>
      <c r="C40" s="192" t="s">
        <v>198</v>
      </c>
      <c r="D40" s="184" t="s">
        <v>199</v>
      </c>
      <c r="E40" s="191">
        <v>600</v>
      </c>
      <c r="F40" s="191">
        <v>600</v>
      </c>
      <c r="G40" s="192" t="s">
        <v>205</v>
      </c>
      <c r="H40" s="191">
        <v>600</v>
      </c>
      <c r="I40" s="191"/>
      <c r="J40" s="191"/>
      <c r="K40" s="191"/>
    </row>
    <row r="41" ht="21.75" customHeight="1"/>
  </sheetData>
  <sheetProtection/>
  <mergeCells count="14">
    <mergeCell ref="A2:K2"/>
    <mergeCell ref="F4:K4"/>
    <mergeCell ref="C8:D8"/>
    <mergeCell ref="A4:A6"/>
    <mergeCell ref="B4:B6"/>
    <mergeCell ref="C4:C6"/>
    <mergeCell ref="D4:D6"/>
    <mergeCell ref="E4:E6"/>
    <mergeCell ref="F5:F6"/>
    <mergeCell ref="G5:G6"/>
    <mergeCell ref="H5:H6"/>
    <mergeCell ref="I5:I6"/>
    <mergeCell ref="J5:J6"/>
    <mergeCell ref="K5:K6"/>
  </mergeCells>
  <printOptions horizontalCentered="1"/>
  <pageMargins left="0.59" right="0.59" top="0.71" bottom="0.7900000000000001" header="0.5" footer="0.5"/>
  <pageSetup fitToHeight="1000" fitToWidth="1" orientation="landscape" paperSize="9" scale="63"/>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zoomScale="85" zoomScaleNormal="85" workbookViewId="0" topLeftCell="A1">
      <selection activeCell="C22" sqref="C22"/>
    </sheetView>
  </sheetViews>
  <sheetFormatPr defaultColWidth="9.16015625" defaultRowHeight="12.75" customHeight="1"/>
  <cols>
    <col min="1" max="1" width="53.16015625" style="0" customWidth="1"/>
    <col min="2" max="2" width="20.66015625" style="0" customWidth="1"/>
    <col min="3" max="3" width="41.33203125" style="0" customWidth="1"/>
    <col min="4" max="4" width="38.66015625" style="0" customWidth="1"/>
    <col min="5" max="5" width="35" style="0" customWidth="1"/>
    <col min="6" max="6" width="42.83203125" style="0" customWidth="1"/>
    <col min="7" max="7" width="36.5" style="0" customWidth="1"/>
    <col min="8" max="8" width="37.33203125" style="0" customWidth="1"/>
  </cols>
  <sheetData>
    <row r="1" spans="1:8" ht="22.5" customHeight="1">
      <c r="A1" s="141" t="s">
        <v>17</v>
      </c>
      <c r="B1" s="142"/>
      <c r="C1" s="142"/>
      <c r="D1" s="142"/>
      <c r="E1" s="142"/>
      <c r="F1" s="142"/>
      <c r="G1" s="142"/>
      <c r="H1" s="143"/>
    </row>
    <row r="2" spans="1:8" s="139" customFormat="1" ht="22.5" customHeight="1">
      <c r="A2" s="144" t="s">
        <v>18</v>
      </c>
      <c r="B2" s="145"/>
      <c r="C2" s="145"/>
      <c r="D2" s="145"/>
      <c r="E2" s="145"/>
      <c r="F2" s="145"/>
      <c r="G2" s="145"/>
      <c r="H2" s="145"/>
    </row>
    <row r="3" spans="1:8" s="94" customFormat="1" ht="22.5" customHeight="1">
      <c r="A3" s="146"/>
      <c r="B3" s="146"/>
      <c r="C3" s="147"/>
      <c r="D3" s="147"/>
      <c r="E3" s="148"/>
      <c r="F3" s="149"/>
      <c r="G3" s="149"/>
      <c r="H3" s="150" t="s">
        <v>43</v>
      </c>
    </row>
    <row r="4" spans="1:8" s="94" customFormat="1" ht="22.5" customHeight="1">
      <c r="A4" s="151" t="s">
        <v>44</v>
      </c>
      <c r="B4" s="151"/>
      <c r="C4" s="151" t="s">
        <v>45</v>
      </c>
      <c r="D4" s="151"/>
      <c r="E4" s="151"/>
      <c r="F4" s="151"/>
      <c r="G4" s="151"/>
      <c r="H4" s="151"/>
    </row>
    <row r="5" spans="1:8" s="140" customFormat="1" ht="46.5" customHeight="1">
      <c r="A5" s="152" t="s">
        <v>46</v>
      </c>
      <c r="B5" s="152" t="s">
        <v>47</v>
      </c>
      <c r="C5" s="152" t="s">
        <v>48</v>
      </c>
      <c r="D5" s="152" t="s">
        <v>206</v>
      </c>
      <c r="E5" s="152" t="s">
        <v>207</v>
      </c>
      <c r="F5" s="152" t="s">
        <v>49</v>
      </c>
      <c r="G5" s="152" t="s">
        <v>206</v>
      </c>
      <c r="H5" s="152" t="s">
        <v>207</v>
      </c>
    </row>
    <row r="6" spans="1:8" s="94" customFormat="1" ht="18" customHeight="1">
      <c r="A6" s="153" t="s">
        <v>208</v>
      </c>
      <c r="B6" s="136">
        <v>32416.27</v>
      </c>
      <c r="C6" s="153" t="s">
        <v>208</v>
      </c>
      <c r="D6" s="136">
        <v>32113.17</v>
      </c>
      <c r="E6" s="136">
        <v>303.1</v>
      </c>
      <c r="F6" s="154" t="s">
        <v>208</v>
      </c>
      <c r="G6" s="155">
        <v>32113.17</v>
      </c>
      <c r="H6" s="136">
        <f>SUM(H7,H12,H23,H24,H25)</f>
        <v>303.1</v>
      </c>
    </row>
    <row r="7" spans="1:8" s="94" customFormat="1" ht="18" customHeight="1">
      <c r="A7" s="135" t="s">
        <v>209</v>
      </c>
      <c r="B7" s="136">
        <v>32113.17</v>
      </c>
      <c r="C7" s="154" t="s">
        <v>52</v>
      </c>
      <c r="D7" s="136">
        <v>100</v>
      </c>
      <c r="E7" s="136"/>
      <c r="F7" s="154" t="s">
        <v>53</v>
      </c>
      <c r="G7" s="155">
        <v>6486.35</v>
      </c>
      <c r="H7" s="136"/>
    </row>
    <row r="8" spans="1:10" s="94" customFormat="1" ht="18" customHeight="1">
      <c r="A8" s="156" t="s">
        <v>210</v>
      </c>
      <c r="B8" s="136"/>
      <c r="C8" s="154" t="s">
        <v>55</v>
      </c>
      <c r="D8" s="136"/>
      <c r="E8" s="136"/>
      <c r="F8" s="154" t="s">
        <v>56</v>
      </c>
      <c r="G8" s="155">
        <v>5812.05</v>
      </c>
      <c r="H8" s="136"/>
      <c r="J8" s="174"/>
    </row>
    <row r="9" spans="1:8" s="94" customFormat="1" ht="18" customHeight="1">
      <c r="A9" s="135" t="s">
        <v>211</v>
      </c>
      <c r="B9" s="136">
        <v>303.1</v>
      </c>
      <c r="C9" s="154" t="s">
        <v>58</v>
      </c>
      <c r="D9" s="136"/>
      <c r="E9" s="136"/>
      <c r="F9" s="154" t="s">
        <v>59</v>
      </c>
      <c r="G9" s="155">
        <v>548.82</v>
      </c>
      <c r="H9" s="136"/>
    </row>
    <row r="10" spans="1:8" s="94" customFormat="1" ht="18" customHeight="1">
      <c r="A10" s="135" t="s">
        <v>212</v>
      </c>
      <c r="B10" s="136"/>
      <c r="C10" s="154" t="s">
        <v>61</v>
      </c>
      <c r="D10" s="136"/>
      <c r="E10" s="136"/>
      <c r="F10" s="154" t="s">
        <v>62</v>
      </c>
      <c r="G10" s="155">
        <v>102.84</v>
      </c>
      <c r="H10" s="136"/>
    </row>
    <row r="11" spans="1:8" s="94" customFormat="1" ht="18" customHeight="1">
      <c r="A11" s="135"/>
      <c r="B11" s="136"/>
      <c r="C11" s="154" t="s">
        <v>64</v>
      </c>
      <c r="D11" s="136"/>
      <c r="E11" s="136"/>
      <c r="F11" s="154" t="s">
        <v>65</v>
      </c>
      <c r="G11" s="155">
        <v>22.64</v>
      </c>
      <c r="H11" s="136"/>
    </row>
    <row r="12" spans="1:8" s="94" customFormat="1" ht="18" customHeight="1">
      <c r="A12" s="135"/>
      <c r="B12" s="136"/>
      <c r="C12" s="154" t="s">
        <v>67</v>
      </c>
      <c r="D12" s="136"/>
      <c r="E12" s="136"/>
      <c r="F12" s="154" t="s">
        <v>68</v>
      </c>
      <c r="G12" s="155">
        <v>25626.82</v>
      </c>
      <c r="H12" s="136">
        <v>303.1</v>
      </c>
    </row>
    <row r="13" spans="1:8" s="94" customFormat="1" ht="18" customHeight="1">
      <c r="A13" s="135"/>
      <c r="B13" s="136"/>
      <c r="C13" s="154" t="s">
        <v>70</v>
      </c>
      <c r="D13" s="136"/>
      <c r="E13" s="136"/>
      <c r="F13" s="157" t="s">
        <v>56</v>
      </c>
      <c r="G13" s="155"/>
      <c r="H13" s="136"/>
    </row>
    <row r="14" spans="1:8" s="94" customFormat="1" ht="18" customHeight="1">
      <c r="A14" s="135"/>
      <c r="B14" s="136"/>
      <c r="C14" s="154" t="s">
        <v>72</v>
      </c>
      <c r="D14" s="136"/>
      <c r="E14" s="136">
        <v>303.1</v>
      </c>
      <c r="F14" s="157" t="s">
        <v>59</v>
      </c>
      <c r="G14" s="155">
        <v>24064.9</v>
      </c>
      <c r="H14" s="136"/>
    </row>
    <row r="15" spans="1:8" s="94" customFormat="1" ht="18" customHeight="1">
      <c r="A15" s="157"/>
      <c r="B15" s="136"/>
      <c r="C15" s="154" t="s">
        <v>74</v>
      </c>
      <c r="D15" s="136"/>
      <c r="E15" s="136"/>
      <c r="F15" s="157" t="s">
        <v>75</v>
      </c>
      <c r="G15" s="155"/>
      <c r="H15" s="136"/>
    </row>
    <row r="16" spans="1:8" s="94" customFormat="1" ht="18" customHeight="1">
      <c r="A16" s="157"/>
      <c r="B16" s="136"/>
      <c r="C16" s="154" t="s">
        <v>77</v>
      </c>
      <c r="D16" s="136"/>
      <c r="E16" s="136"/>
      <c r="F16" s="157" t="s">
        <v>78</v>
      </c>
      <c r="G16" s="155"/>
      <c r="H16" s="136"/>
    </row>
    <row r="17" spans="1:8" s="94" customFormat="1" ht="18" customHeight="1">
      <c r="A17" s="157"/>
      <c r="B17" s="136"/>
      <c r="C17" s="154" t="s">
        <v>80</v>
      </c>
      <c r="D17" s="136"/>
      <c r="E17" s="136"/>
      <c r="F17" s="157" t="s">
        <v>81</v>
      </c>
      <c r="G17" s="155"/>
      <c r="H17" s="136"/>
    </row>
    <row r="18" spans="1:8" s="94" customFormat="1" ht="18" customHeight="1">
      <c r="A18" s="157"/>
      <c r="B18" s="158"/>
      <c r="C18" s="154" t="s">
        <v>82</v>
      </c>
      <c r="D18" s="136"/>
      <c r="E18" s="136"/>
      <c r="F18" s="157" t="s">
        <v>83</v>
      </c>
      <c r="G18" s="155">
        <v>1561.92</v>
      </c>
      <c r="H18" s="136">
        <v>303.1</v>
      </c>
    </row>
    <row r="19" spans="1:8" s="94" customFormat="1" ht="18" customHeight="1">
      <c r="A19" s="157"/>
      <c r="B19" s="159"/>
      <c r="C19" s="154" t="s">
        <v>84</v>
      </c>
      <c r="D19" s="136">
        <v>32013.17</v>
      </c>
      <c r="E19" s="136"/>
      <c r="F19" s="157" t="s">
        <v>85</v>
      </c>
      <c r="G19" s="155"/>
      <c r="H19" s="136"/>
    </row>
    <row r="20" spans="1:8" s="94" customFormat="1" ht="18" customHeight="1">
      <c r="A20" s="157"/>
      <c r="B20" s="158"/>
      <c r="C20" s="154" t="s">
        <v>86</v>
      </c>
      <c r="D20" s="136"/>
      <c r="E20" s="136"/>
      <c r="F20" s="157" t="s">
        <v>87</v>
      </c>
      <c r="G20" s="155"/>
      <c r="H20" s="136"/>
    </row>
    <row r="21" spans="1:8" s="94" customFormat="1" ht="18" customHeight="1">
      <c r="A21" s="160"/>
      <c r="B21" s="158"/>
      <c r="C21" s="154" t="s">
        <v>88</v>
      </c>
      <c r="D21" s="136"/>
      <c r="E21" s="136"/>
      <c r="F21" s="157" t="s">
        <v>89</v>
      </c>
      <c r="G21" s="155"/>
      <c r="H21" s="136"/>
    </row>
    <row r="22" spans="1:8" s="94" customFormat="1" ht="18" customHeight="1">
      <c r="A22" s="161"/>
      <c r="B22" s="158"/>
      <c r="C22" s="154" t="s">
        <v>90</v>
      </c>
      <c r="D22" s="136"/>
      <c r="E22" s="136"/>
      <c r="F22" s="156" t="s">
        <v>91</v>
      </c>
      <c r="G22" s="162"/>
      <c r="H22" s="136"/>
    </row>
    <row r="23" spans="1:8" s="94" customFormat="1" ht="18" customHeight="1">
      <c r="A23" s="163"/>
      <c r="B23" s="158"/>
      <c r="C23" s="154" t="s">
        <v>92</v>
      </c>
      <c r="D23" s="136"/>
      <c r="E23" s="136"/>
      <c r="F23" s="164" t="s">
        <v>93</v>
      </c>
      <c r="G23" s="164"/>
      <c r="H23" s="136"/>
    </row>
    <row r="24" spans="1:8" s="94" customFormat="1" ht="18" customHeight="1">
      <c r="A24" s="163"/>
      <c r="B24" s="158"/>
      <c r="C24" s="154" t="s">
        <v>94</v>
      </c>
      <c r="D24" s="136"/>
      <c r="E24" s="136"/>
      <c r="F24" s="164" t="s">
        <v>95</v>
      </c>
      <c r="G24" s="164"/>
      <c r="H24" s="136"/>
    </row>
    <row r="25" spans="1:9" s="94" customFormat="1" ht="18" customHeight="1">
      <c r="A25" s="163"/>
      <c r="B25" s="158"/>
      <c r="C25" s="154" t="s">
        <v>96</v>
      </c>
      <c r="D25" s="136"/>
      <c r="E25" s="136"/>
      <c r="F25" s="164" t="s">
        <v>97</v>
      </c>
      <c r="G25" s="164"/>
      <c r="H25" s="136"/>
      <c r="I25" s="174"/>
    </row>
    <row r="26" spans="1:10" s="94" customFormat="1" ht="18" customHeight="1">
      <c r="A26" s="163"/>
      <c r="B26" s="158"/>
      <c r="C26" s="154" t="s">
        <v>98</v>
      </c>
      <c r="D26" s="136"/>
      <c r="E26" s="136"/>
      <c r="F26" s="165"/>
      <c r="G26" s="165"/>
      <c r="H26" s="136"/>
      <c r="I26" s="174"/>
      <c r="J26" s="174"/>
    </row>
    <row r="27" spans="1:10" s="94" customFormat="1" ht="18" customHeight="1">
      <c r="A27" s="161"/>
      <c r="B27" s="159"/>
      <c r="C27" s="154" t="s">
        <v>99</v>
      </c>
      <c r="D27" s="136"/>
      <c r="E27" s="136"/>
      <c r="F27" s="165"/>
      <c r="G27" s="165"/>
      <c r="H27" s="136"/>
      <c r="I27" s="174"/>
      <c r="J27" s="174"/>
    </row>
    <row r="28" spans="1:10" s="94" customFormat="1" ht="18" customHeight="1">
      <c r="A28" s="163"/>
      <c r="B28" s="158"/>
      <c r="C28" s="154" t="s">
        <v>100</v>
      </c>
      <c r="D28" s="136"/>
      <c r="E28" s="136"/>
      <c r="F28" s="165"/>
      <c r="G28" s="165"/>
      <c r="H28" s="136"/>
      <c r="I28" s="174"/>
      <c r="J28" s="174"/>
    </row>
    <row r="29" spans="1:10" s="94" customFormat="1" ht="18" customHeight="1">
      <c r="A29" s="161"/>
      <c r="B29" s="159"/>
      <c r="C29" s="154" t="s">
        <v>101</v>
      </c>
      <c r="D29" s="136"/>
      <c r="E29" s="136"/>
      <c r="F29" s="165"/>
      <c r="G29" s="165"/>
      <c r="H29" s="136"/>
      <c r="I29" s="174"/>
      <c r="J29" s="174"/>
    </row>
    <row r="30" spans="1:9" s="94" customFormat="1" ht="18" customHeight="1">
      <c r="A30" s="161"/>
      <c r="B30" s="158"/>
      <c r="C30" s="154" t="s">
        <v>102</v>
      </c>
      <c r="D30" s="136"/>
      <c r="E30" s="136"/>
      <c r="F30" s="165"/>
      <c r="G30" s="165"/>
      <c r="H30" s="136"/>
      <c r="I30" s="174"/>
    </row>
    <row r="31" spans="1:8" s="94" customFormat="1" ht="18" customHeight="1">
      <c r="A31" s="161"/>
      <c r="B31" s="158"/>
      <c r="C31" s="154" t="s">
        <v>103</v>
      </c>
      <c r="D31" s="136"/>
      <c r="E31" s="136"/>
      <c r="F31" s="165"/>
      <c r="G31" s="165"/>
      <c r="H31" s="136"/>
    </row>
    <row r="32" spans="1:8" s="94" customFormat="1" ht="18" customHeight="1">
      <c r="A32" s="161"/>
      <c r="B32" s="158"/>
      <c r="C32" s="154" t="s">
        <v>104</v>
      </c>
      <c r="D32" s="136"/>
      <c r="E32" s="136"/>
      <c r="F32" s="165"/>
      <c r="G32" s="165"/>
      <c r="H32" s="136"/>
    </row>
    <row r="33" spans="1:10" s="94" customFormat="1" ht="18" customHeight="1">
      <c r="A33" s="161"/>
      <c r="B33" s="158"/>
      <c r="C33" s="154" t="s">
        <v>105</v>
      </c>
      <c r="D33" s="136"/>
      <c r="E33" s="136"/>
      <c r="F33" s="165"/>
      <c r="G33" s="165"/>
      <c r="H33" s="136"/>
      <c r="I33" s="174"/>
      <c r="J33" s="174"/>
    </row>
    <row r="34" spans="1:8" s="94" customFormat="1" ht="18" customHeight="1">
      <c r="A34" s="160"/>
      <c r="B34" s="158"/>
      <c r="C34" s="154" t="s">
        <v>106</v>
      </c>
      <c r="D34" s="136"/>
      <c r="E34" s="136"/>
      <c r="F34" s="165"/>
      <c r="G34" s="165"/>
      <c r="H34" s="136"/>
    </row>
    <row r="35" spans="1:8" s="94" customFormat="1" ht="18" customHeight="1">
      <c r="A35" s="161"/>
      <c r="B35" s="158"/>
      <c r="C35" s="154"/>
      <c r="D35" s="166"/>
      <c r="E35" s="166"/>
      <c r="F35" s="135"/>
      <c r="G35" s="135"/>
      <c r="H35" s="167"/>
    </row>
    <row r="36" spans="1:8" s="94" customFormat="1" ht="18" customHeight="1">
      <c r="A36" s="168" t="s">
        <v>107</v>
      </c>
      <c r="B36" s="159">
        <f>SUM(B6)</f>
        <v>32416.27</v>
      </c>
      <c r="C36" s="168" t="s">
        <v>108</v>
      </c>
      <c r="D36" s="166">
        <f>SUM(D6)</f>
        <v>32113.17</v>
      </c>
      <c r="E36" s="166">
        <v>303.1</v>
      </c>
      <c r="F36" s="168" t="s">
        <v>108</v>
      </c>
      <c r="G36" s="155">
        <v>32113.17</v>
      </c>
      <c r="H36" s="167">
        <f>SUM(H6)</f>
        <v>303.1</v>
      </c>
    </row>
    <row r="37" spans="1:8" s="94" customFormat="1" ht="18" customHeight="1">
      <c r="A37" s="154" t="s">
        <v>113</v>
      </c>
      <c r="B37" s="158"/>
      <c r="C37" s="157" t="s">
        <v>110</v>
      </c>
      <c r="D37" s="166"/>
      <c r="E37" s="166"/>
      <c r="F37" s="157" t="s">
        <v>110</v>
      </c>
      <c r="G37" s="157"/>
      <c r="H37" s="167">
        <f>D37</f>
        <v>0</v>
      </c>
    </row>
    <row r="38" spans="1:8" s="94" customFormat="1" ht="18" customHeight="1">
      <c r="A38" s="154" t="s">
        <v>114</v>
      </c>
      <c r="B38" s="158"/>
      <c r="C38" s="157"/>
      <c r="D38" s="136"/>
      <c r="E38" s="136"/>
      <c r="F38" s="157"/>
      <c r="G38" s="157"/>
      <c r="H38" s="136"/>
    </row>
    <row r="39" spans="1:8" s="94" customFormat="1" ht="18" customHeight="1">
      <c r="A39" s="154" t="s">
        <v>213</v>
      </c>
      <c r="B39" s="158"/>
      <c r="C39" s="169"/>
      <c r="D39" s="170"/>
      <c r="E39" s="170"/>
      <c r="F39" s="161"/>
      <c r="G39" s="161"/>
      <c r="H39" s="166"/>
    </row>
    <row r="40" spans="1:8" s="94" customFormat="1" ht="18" customHeight="1">
      <c r="A40" s="161"/>
      <c r="B40" s="158"/>
      <c r="C40" s="160"/>
      <c r="D40" s="170"/>
      <c r="E40" s="170"/>
      <c r="F40" s="160"/>
      <c r="G40" s="160"/>
      <c r="H40" s="170"/>
    </row>
    <row r="41" spans="1:8" s="94" customFormat="1" ht="18" customHeight="1">
      <c r="A41" s="151" t="s">
        <v>116</v>
      </c>
      <c r="B41" s="159">
        <f>SUM(B36,B37)</f>
        <v>32416.27</v>
      </c>
      <c r="C41" s="171" t="s">
        <v>117</v>
      </c>
      <c r="D41" s="170">
        <f>SUM(D36,D37)</f>
        <v>32113.17</v>
      </c>
      <c r="E41" s="170">
        <v>303.1</v>
      </c>
      <c r="F41" s="151" t="s">
        <v>117</v>
      </c>
      <c r="G41" s="155">
        <v>32113.17</v>
      </c>
      <c r="H41" s="136">
        <f>SUM(H36,H37)</f>
        <v>303.1</v>
      </c>
    </row>
    <row r="42" spans="4:8" s="94" customFormat="1" ht="12.75" customHeight="1">
      <c r="D42" s="172"/>
      <c r="E42" s="172"/>
      <c r="H42" s="172"/>
    </row>
    <row r="43" spans="4:8" ht="12.75" customHeight="1">
      <c r="D43" s="173"/>
      <c r="E43" s="173"/>
      <c r="H43" s="173"/>
    </row>
    <row r="44" spans="4:8" ht="12.75" customHeight="1">
      <c r="D44" s="173"/>
      <c r="E44" s="173"/>
      <c r="H44" s="173"/>
    </row>
    <row r="45" spans="4:8" ht="12.75" customHeight="1">
      <c r="D45" s="173"/>
      <c r="E45" s="173"/>
      <c r="H45" s="173"/>
    </row>
    <row r="46" spans="4:8" ht="12.75" customHeight="1">
      <c r="D46" s="173"/>
      <c r="E46" s="173"/>
      <c r="H46" s="173"/>
    </row>
    <row r="47" spans="4:8" ht="12.75" customHeight="1">
      <c r="D47" s="173"/>
      <c r="E47" s="173"/>
      <c r="H47" s="173"/>
    </row>
    <row r="48" spans="4:8" ht="12.75" customHeight="1">
      <c r="D48" s="173"/>
      <c r="E48" s="173"/>
      <c r="H48" s="173"/>
    </row>
    <row r="49" spans="4:8" ht="12.75" customHeight="1">
      <c r="D49" s="173"/>
      <c r="E49" s="173"/>
      <c r="H49" s="173"/>
    </row>
    <row r="50" spans="4:8" ht="12.75" customHeight="1">
      <c r="D50" s="173"/>
      <c r="E50" s="173"/>
      <c r="H50" s="173"/>
    </row>
    <row r="51" spans="4:8" ht="12.75" customHeight="1">
      <c r="D51" s="173"/>
      <c r="E51" s="173"/>
      <c r="H51" s="173"/>
    </row>
    <row r="52" spans="4:8" ht="12.75" customHeight="1">
      <c r="D52" s="173"/>
      <c r="E52" s="173"/>
      <c r="H52" s="173"/>
    </row>
    <row r="53" spans="4:8" ht="12.75" customHeight="1">
      <c r="D53" s="173"/>
      <c r="E53" s="173"/>
      <c r="H53" s="173"/>
    </row>
    <row r="54" spans="4:8" ht="12.75" customHeight="1">
      <c r="D54" s="173"/>
      <c r="E54" s="173"/>
      <c r="H54" s="173"/>
    </row>
    <row r="55" ht="12.75" customHeight="1">
      <c r="H55" s="173"/>
    </row>
    <row r="56" ht="12.75" customHeight="1">
      <c r="H56" s="173"/>
    </row>
    <row r="57" ht="12.75" customHeight="1">
      <c r="H57" s="173"/>
    </row>
    <row r="58" ht="12.75" customHeight="1">
      <c r="H58" s="173"/>
    </row>
    <row r="59" ht="12.75" customHeight="1">
      <c r="H59" s="173"/>
    </row>
    <row r="60" ht="12.75" customHeight="1">
      <c r="H60" s="173"/>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50"/>
</worksheet>
</file>

<file path=xl/worksheets/sheet7.xml><?xml version="1.0" encoding="utf-8"?>
<worksheet xmlns="http://schemas.openxmlformats.org/spreadsheetml/2006/main" xmlns:r="http://schemas.openxmlformats.org/officeDocument/2006/relationships">
  <sheetPr>
    <pageSetUpPr fitToPage="1"/>
  </sheetPr>
  <dimension ref="A1:G31"/>
  <sheetViews>
    <sheetView showGridLines="0" showZeros="0" workbookViewId="0" topLeftCell="A1">
      <selection activeCell="D8" sqref="D8"/>
    </sheetView>
  </sheetViews>
  <sheetFormatPr defaultColWidth="9.16015625" defaultRowHeight="12.75" customHeight="1"/>
  <cols>
    <col min="1" max="1" width="21.33203125" style="0" customWidth="1"/>
    <col min="2" max="2" width="53.5" style="0" customWidth="1"/>
    <col min="3" max="5" width="21.33203125" style="0" customWidth="1"/>
    <col min="6" max="6" width="19.33203125" style="0" customWidth="1"/>
    <col min="7" max="7" width="21.33203125" style="0" customWidth="1"/>
  </cols>
  <sheetData>
    <row r="1" ht="30" customHeight="1">
      <c r="A1" s="52" t="s">
        <v>19</v>
      </c>
    </row>
    <row r="2" spans="1:7" ht="28.5" customHeight="1">
      <c r="A2" s="74" t="s">
        <v>20</v>
      </c>
      <c r="B2" s="74"/>
      <c r="C2" s="74"/>
      <c r="D2" s="74"/>
      <c r="E2" s="74"/>
      <c r="F2" s="74"/>
      <c r="G2" s="74"/>
    </row>
    <row r="3" ht="22.5" customHeight="1">
      <c r="G3" s="73" t="s">
        <v>43</v>
      </c>
    </row>
    <row r="4" spans="1:7" ht="22.5" customHeight="1">
      <c r="A4" s="118" t="s">
        <v>214</v>
      </c>
      <c r="B4" s="118" t="s">
        <v>215</v>
      </c>
      <c r="C4" s="118" t="s">
        <v>124</v>
      </c>
      <c r="D4" s="118" t="s">
        <v>216</v>
      </c>
      <c r="E4" s="118" t="s">
        <v>217</v>
      </c>
      <c r="F4" s="118" t="s">
        <v>201</v>
      </c>
      <c r="G4" s="118" t="s">
        <v>218</v>
      </c>
    </row>
    <row r="5" spans="1:7" ht="15.75" customHeight="1">
      <c r="A5" s="125" t="s">
        <v>219</v>
      </c>
      <c r="B5" s="125" t="s">
        <v>219</v>
      </c>
      <c r="C5" s="126">
        <v>1</v>
      </c>
      <c r="D5" s="126">
        <v>2</v>
      </c>
      <c r="E5" s="126">
        <v>3</v>
      </c>
      <c r="F5" s="126">
        <v>4</v>
      </c>
      <c r="G5" s="125" t="s">
        <v>219</v>
      </c>
    </row>
    <row r="6" spans="1:7" ht="18" customHeight="1">
      <c r="A6" s="127" t="s">
        <v>124</v>
      </c>
      <c r="B6" s="128"/>
      <c r="C6" s="66">
        <v>32113.17</v>
      </c>
      <c r="D6" s="65">
        <v>5914.89</v>
      </c>
      <c r="E6" s="65">
        <v>571.46</v>
      </c>
      <c r="F6" s="65">
        <v>25626.82</v>
      </c>
      <c r="G6" s="138"/>
    </row>
    <row r="7" spans="1:7" ht="18" customHeight="1">
      <c r="A7" s="129" t="s">
        <v>136</v>
      </c>
      <c r="B7" s="66" t="s">
        <v>137</v>
      </c>
      <c r="C7" s="66">
        <v>100</v>
      </c>
      <c r="D7" s="65" t="s">
        <v>205</v>
      </c>
      <c r="E7" s="65" t="s">
        <v>205</v>
      </c>
      <c r="F7" s="65">
        <v>100</v>
      </c>
      <c r="G7" s="65"/>
    </row>
    <row r="8" spans="1:7" ht="18" customHeight="1">
      <c r="A8" s="129" t="s">
        <v>138</v>
      </c>
      <c r="B8" s="66" t="s">
        <v>139</v>
      </c>
      <c r="C8" s="66">
        <v>100</v>
      </c>
      <c r="D8" s="65" t="s">
        <v>205</v>
      </c>
      <c r="E8" s="65" t="s">
        <v>205</v>
      </c>
      <c r="F8" s="65">
        <v>100</v>
      </c>
      <c r="G8" s="65"/>
    </row>
    <row r="9" spans="1:7" ht="18" customHeight="1">
      <c r="A9" s="129" t="s">
        <v>140</v>
      </c>
      <c r="B9" s="66" t="s">
        <v>141</v>
      </c>
      <c r="C9" s="66">
        <v>100</v>
      </c>
      <c r="D9" s="65" t="s">
        <v>205</v>
      </c>
      <c r="E9" s="65" t="s">
        <v>205</v>
      </c>
      <c r="F9" s="65">
        <v>100</v>
      </c>
      <c r="G9" s="65"/>
    </row>
    <row r="10" spans="1:7" ht="18" customHeight="1">
      <c r="A10" s="129" t="s">
        <v>156</v>
      </c>
      <c r="B10" s="66" t="s">
        <v>157</v>
      </c>
      <c r="C10" s="66">
        <v>32013.17</v>
      </c>
      <c r="D10" s="65">
        <v>5914.89</v>
      </c>
      <c r="E10" s="65">
        <v>571.46</v>
      </c>
      <c r="F10" s="65">
        <v>25526.82</v>
      </c>
      <c r="G10" s="65"/>
    </row>
    <row r="11" spans="1:7" ht="18" customHeight="1">
      <c r="A11" s="129" t="s">
        <v>158</v>
      </c>
      <c r="B11" s="66" t="s">
        <v>159</v>
      </c>
      <c r="C11" s="66">
        <v>140.08</v>
      </c>
      <c r="D11" s="65" t="s">
        <v>205</v>
      </c>
      <c r="E11" s="65" t="s">
        <v>205</v>
      </c>
      <c r="F11" s="65">
        <v>140.08</v>
      </c>
      <c r="G11" s="65"/>
    </row>
    <row r="12" spans="1:7" ht="18" customHeight="1">
      <c r="A12" s="129" t="s">
        <v>160</v>
      </c>
      <c r="B12" s="66" t="s">
        <v>161</v>
      </c>
      <c r="C12" s="66">
        <v>135</v>
      </c>
      <c r="D12" s="92" t="s">
        <v>205</v>
      </c>
      <c r="E12" s="65" t="s">
        <v>205</v>
      </c>
      <c r="F12" s="65">
        <v>135</v>
      </c>
      <c r="G12" s="65"/>
    </row>
    <row r="13" spans="1:7" ht="18" customHeight="1">
      <c r="A13" s="129" t="s">
        <v>162</v>
      </c>
      <c r="B13" s="66" t="s">
        <v>163</v>
      </c>
      <c r="C13" s="66">
        <v>5.08</v>
      </c>
      <c r="D13" s="65" t="s">
        <v>205</v>
      </c>
      <c r="E13" s="65" t="s">
        <v>205</v>
      </c>
      <c r="F13" s="65">
        <v>5.08</v>
      </c>
      <c r="G13" s="65"/>
    </row>
    <row r="14" spans="1:7" ht="18" customHeight="1">
      <c r="A14" s="123" t="s">
        <v>164</v>
      </c>
      <c r="B14" s="93" t="s">
        <v>165</v>
      </c>
      <c r="C14" s="66">
        <v>31273.09</v>
      </c>
      <c r="D14" s="92">
        <v>5914.89</v>
      </c>
      <c r="E14" s="92">
        <v>571.46</v>
      </c>
      <c r="F14" s="92">
        <v>24786.74</v>
      </c>
      <c r="G14" s="92"/>
    </row>
    <row r="15" spans="1:7" ht="18" customHeight="1">
      <c r="A15" s="129" t="s">
        <v>166</v>
      </c>
      <c r="B15" s="93" t="s">
        <v>167</v>
      </c>
      <c r="C15" s="66">
        <v>247.14</v>
      </c>
      <c r="D15" s="92">
        <v>189.04</v>
      </c>
      <c r="E15" s="92">
        <v>58.1</v>
      </c>
      <c r="F15" s="92" t="s">
        <v>205</v>
      </c>
      <c r="G15" s="92"/>
    </row>
    <row r="16" spans="1:7" ht="18" customHeight="1">
      <c r="A16" s="129" t="s">
        <v>168</v>
      </c>
      <c r="B16" s="66" t="s">
        <v>169</v>
      </c>
      <c r="C16" s="93">
        <v>6260.7</v>
      </c>
      <c r="D16" s="92">
        <v>5725.85</v>
      </c>
      <c r="E16" s="92">
        <v>513.36</v>
      </c>
      <c r="F16" s="92">
        <v>21.49</v>
      </c>
      <c r="G16" s="92"/>
    </row>
    <row r="17" spans="1:7" ht="18" customHeight="1">
      <c r="A17" s="130" t="s">
        <v>170</v>
      </c>
      <c r="B17" s="66" t="s">
        <v>171</v>
      </c>
      <c r="C17" s="93">
        <v>400</v>
      </c>
      <c r="D17" s="92"/>
      <c r="E17" s="92"/>
      <c r="F17" s="92">
        <v>400</v>
      </c>
      <c r="G17" s="92"/>
    </row>
    <row r="18" spans="1:7" ht="18" customHeight="1">
      <c r="A18" s="130" t="s">
        <v>172</v>
      </c>
      <c r="B18" s="66" t="s">
        <v>173</v>
      </c>
      <c r="C18" s="93">
        <v>96</v>
      </c>
      <c r="D18" s="92"/>
      <c r="E18" s="92"/>
      <c r="F18" s="92">
        <v>96</v>
      </c>
      <c r="G18" s="92"/>
    </row>
    <row r="19" spans="1:7" ht="18" customHeight="1">
      <c r="A19" s="123" t="s">
        <v>174</v>
      </c>
      <c r="B19" s="66" t="s">
        <v>175</v>
      </c>
      <c r="C19" s="93">
        <v>5343.25</v>
      </c>
      <c r="D19" s="92"/>
      <c r="E19" s="92"/>
      <c r="F19" s="92">
        <v>5343.25</v>
      </c>
      <c r="G19" s="92"/>
    </row>
    <row r="20" spans="1:7" ht="18" customHeight="1">
      <c r="A20" s="93" t="s">
        <v>176</v>
      </c>
      <c r="B20" s="66" t="s">
        <v>177</v>
      </c>
      <c r="C20" s="93">
        <v>236.2</v>
      </c>
      <c r="D20" s="92"/>
      <c r="E20" s="92"/>
      <c r="F20" s="92">
        <v>236.2</v>
      </c>
      <c r="G20" s="92"/>
    </row>
    <row r="21" spans="1:7" ht="18" customHeight="1">
      <c r="A21" s="93" t="s">
        <v>178</v>
      </c>
      <c r="B21" s="93" t="s">
        <v>179</v>
      </c>
      <c r="C21" s="93">
        <v>158.89</v>
      </c>
      <c r="D21" s="92"/>
      <c r="E21" s="92"/>
      <c r="F21" s="92">
        <v>158.89</v>
      </c>
      <c r="G21" s="92"/>
    </row>
    <row r="22" spans="1:7" ht="18" customHeight="1">
      <c r="A22" s="93" t="s">
        <v>180</v>
      </c>
      <c r="B22" s="93" t="s">
        <v>181</v>
      </c>
      <c r="C22" s="93">
        <v>1.45</v>
      </c>
      <c r="D22" s="92"/>
      <c r="E22" s="92"/>
      <c r="F22" s="92">
        <v>1.45</v>
      </c>
      <c r="G22" s="92"/>
    </row>
    <row r="23" spans="1:7" ht="18" customHeight="1">
      <c r="A23" s="93" t="s">
        <v>182</v>
      </c>
      <c r="B23" s="93" t="s">
        <v>183</v>
      </c>
      <c r="C23" s="93">
        <v>1720</v>
      </c>
      <c r="D23" s="92"/>
      <c r="E23" s="92"/>
      <c r="F23" s="92">
        <v>1720</v>
      </c>
      <c r="G23" s="92"/>
    </row>
    <row r="24" spans="1:7" ht="18" customHeight="1">
      <c r="A24" s="93" t="s">
        <v>184</v>
      </c>
      <c r="B24" s="93" t="s">
        <v>185</v>
      </c>
      <c r="C24" s="93">
        <v>1046</v>
      </c>
      <c r="D24" s="92"/>
      <c r="E24" s="92"/>
      <c r="F24" s="92">
        <v>1046</v>
      </c>
      <c r="G24" s="92"/>
    </row>
    <row r="25" spans="1:7" ht="18" customHeight="1">
      <c r="A25" s="93" t="s">
        <v>186</v>
      </c>
      <c r="B25" s="93" t="s">
        <v>187</v>
      </c>
      <c r="C25" s="93">
        <v>43</v>
      </c>
      <c r="D25" s="92"/>
      <c r="E25" s="92"/>
      <c r="F25" s="92">
        <v>43</v>
      </c>
      <c r="G25" s="92"/>
    </row>
    <row r="26" spans="1:7" ht="18" customHeight="1">
      <c r="A26" s="93" t="s">
        <v>188</v>
      </c>
      <c r="B26" s="93" t="s">
        <v>189</v>
      </c>
      <c r="C26" s="93">
        <v>705.51</v>
      </c>
      <c r="D26" s="92"/>
      <c r="E26" s="92"/>
      <c r="F26" s="92">
        <v>705.51</v>
      </c>
      <c r="G26" s="92"/>
    </row>
    <row r="27" spans="1:7" ht="18" customHeight="1">
      <c r="A27" s="93" t="s">
        <v>190</v>
      </c>
      <c r="B27" s="93" t="s">
        <v>191</v>
      </c>
      <c r="C27" s="93">
        <v>67</v>
      </c>
      <c r="D27" s="92"/>
      <c r="E27" s="92"/>
      <c r="F27" s="92">
        <v>67</v>
      </c>
      <c r="G27" s="92"/>
    </row>
    <row r="28" spans="1:7" ht="18" customHeight="1">
      <c r="A28" s="93" t="s">
        <v>192</v>
      </c>
      <c r="B28" s="93" t="s">
        <v>193</v>
      </c>
      <c r="C28" s="93">
        <v>2076.78</v>
      </c>
      <c r="D28" s="92"/>
      <c r="E28" s="92"/>
      <c r="F28" s="92">
        <v>2076.78</v>
      </c>
      <c r="G28" s="92"/>
    </row>
    <row r="29" spans="1:7" ht="18" customHeight="1">
      <c r="A29" s="93" t="s">
        <v>194</v>
      </c>
      <c r="B29" s="93" t="s">
        <v>195</v>
      </c>
      <c r="C29" s="93">
        <v>12871.17</v>
      </c>
      <c r="D29" s="92"/>
      <c r="E29" s="92"/>
      <c r="F29" s="92">
        <v>12871.17</v>
      </c>
      <c r="G29" s="92"/>
    </row>
    <row r="30" spans="1:7" ht="18" customHeight="1">
      <c r="A30" s="93" t="s">
        <v>196</v>
      </c>
      <c r="B30" s="93" t="s">
        <v>197</v>
      </c>
      <c r="C30" s="93">
        <v>600</v>
      </c>
      <c r="D30" s="92"/>
      <c r="E30" s="92"/>
      <c r="F30" s="92">
        <v>600</v>
      </c>
      <c r="G30" s="92"/>
    </row>
    <row r="31" spans="1:7" ht="18" customHeight="1">
      <c r="A31" s="93" t="s">
        <v>198</v>
      </c>
      <c r="B31" s="93" t="s">
        <v>199</v>
      </c>
      <c r="C31" s="93">
        <v>600</v>
      </c>
      <c r="D31" s="92"/>
      <c r="E31" s="92"/>
      <c r="F31" s="92">
        <v>600</v>
      </c>
      <c r="G31" s="92"/>
    </row>
  </sheetData>
  <sheetProtection/>
  <mergeCells count="1">
    <mergeCell ref="A6:B6"/>
  </mergeCells>
  <printOptions horizontalCentered="1"/>
  <pageMargins left="0.59" right="0.59" top="0.23999999999999996" bottom="0.31" header="0.31" footer="0.5"/>
  <pageSetup fitToHeight="1000" fitToWidth="1" orientation="landscape" paperSize="9" scale="92"/>
</worksheet>
</file>

<file path=xl/worksheets/sheet8.xml><?xml version="1.0" encoding="utf-8"?>
<worksheet xmlns="http://schemas.openxmlformats.org/spreadsheetml/2006/main" xmlns:r="http://schemas.openxmlformats.org/officeDocument/2006/relationships">
  <sheetPr>
    <pageSetUpPr fitToPage="1"/>
  </sheetPr>
  <dimension ref="A1:G46"/>
  <sheetViews>
    <sheetView showGridLines="0" showZeros="0" workbookViewId="0" topLeftCell="A1">
      <selection activeCell="G29" sqref="G29"/>
    </sheetView>
  </sheetViews>
  <sheetFormatPr defaultColWidth="9.16015625" defaultRowHeight="12.75" customHeight="1"/>
  <cols>
    <col min="1" max="1" width="19" style="0" customWidth="1"/>
    <col min="2" max="2" width="40" style="0" customWidth="1"/>
    <col min="3" max="3" width="21.33203125" style="131" customWidth="1"/>
    <col min="4" max="5" width="21.33203125" style="0" customWidth="1"/>
    <col min="6" max="6" width="17.66015625" style="0" customWidth="1"/>
    <col min="7" max="7" width="21.33203125" style="0" customWidth="1"/>
  </cols>
  <sheetData>
    <row r="1" ht="30" customHeight="1">
      <c r="A1" s="52" t="s">
        <v>21</v>
      </c>
    </row>
    <row r="2" spans="1:7" ht="28.5" customHeight="1">
      <c r="A2" s="74" t="s">
        <v>22</v>
      </c>
      <c r="B2" s="74"/>
      <c r="C2" s="132"/>
      <c r="D2" s="74"/>
      <c r="E2" s="74"/>
      <c r="F2" s="74"/>
      <c r="G2" s="74"/>
    </row>
    <row r="3" ht="22.5" customHeight="1">
      <c r="G3" s="73" t="s">
        <v>43</v>
      </c>
    </row>
    <row r="4" spans="1:7" s="94" customFormat="1" ht="22.5" customHeight="1">
      <c r="A4" s="118" t="s">
        <v>220</v>
      </c>
      <c r="B4" s="118" t="s">
        <v>221</v>
      </c>
      <c r="C4" s="133" t="s">
        <v>124</v>
      </c>
      <c r="D4" s="118" t="s">
        <v>216</v>
      </c>
      <c r="E4" s="118" t="s">
        <v>217</v>
      </c>
      <c r="F4" s="118" t="s">
        <v>201</v>
      </c>
      <c r="G4" s="118" t="s">
        <v>218</v>
      </c>
    </row>
    <row r="5" spans="1:7" s="94" customFormat="1" ht="15.75" customHeight="1">
      <c r="A5" s="125" t="s">
        <v>219</v>
      </c>
      <c r="B5" s="125" t="s">
        <v>219</v>
      </c>
      <c r="C5" s="134">
        <v>1</v>
      </c>
      <c r="D5" s="126">
        <v>2</v>
      </c>
      <c r="E5" s="126">
        <v>3</v>
      </c>
      <c r="F5" s="126">
        <v>4</v>
      </c>
      <c r="G5" s="125" t="s">
        <v>219</v>
      </c>
    </row>
    <row r="6" spans="1:7" s="94" customFormat="1" ht="21" customHeight="1">
      <c r="A6" s="121" t="s">
        <v>124</v>
      </c>
      <c r="B6" s="121"/>
      <c r="C6" s="65">
        <f>SUM(D6:F6)</f>
        <v>32113.17</v>
      </c>
      <c r="D6" s="65">
        <v>5914.89</v>
      </c>
      <c r="E6" s="65">
        <v>571.46</v>
      </c>
      <c r="F6" s="92">
        <v>25626.82</v>
      </c>
      <c r="G6" s="122"/>
    </row>
    <row r="7" spans="1:7" s="94" customFormat="1" ht="21" customHeight="1">
      <c r="A7" s="135" t="s">
        <v>222</v>
      </c>
      <c r="B7" s="136" t="s">
        <v>223</v>
      </c>
      <c r="C7" s="65">
        <f aca="true" t="shared" si="0" ref="C7:C46">SUM(D7:F7)</f>
        <v>5812.05</v>
      </c>
      <c r="D7" s="65">
        <v>5812.05</v>
      </c>
      <c r="E7" s="65" t="s">
        <v>205</v>
      </c>
      <c r="F7" s="65"/>
      <c r="G7" s="65"/>
    </row>
    <row r="8" spans="1:7" s="94" customFormat="1" ht="21" customHeight="1">
      <c r="A8" s="135" t="s">
        <v>224</v>
      </c>
      <c r="B8" s="136" t="s">
        <v>225</v>
      </c>
      <c r="C8" s="65">
        <f t="shared" si="0"/>
        <v>2031.18</v>
      </c>
      <c r="D8" s="65">
        <v>2031.18</v>
      </c>
      <c r="E8" s="65" t="s">
        <v>205</v>
      </c>
      <c r="F8" s="65"/>
      <c r="G8" s="65"/>
    </row>
    <row r="9" spans="1:7" s="94" customFormat="1" ht="21" customHeight="1">
      <c r="A9" s="135" t="s">
        <v>226</v>
      </c>
      <c r="B9" s="136" t="s">
        <v>227</v>
      </c>
      <c r="C9" s="65">
        <f t="shared" si="0"/>
        <v>294.28</v>
      </c>
      <c r="D9" s="65">
        <v>294.28</v>
      </c>
      <c r="E9" s="65" t="s">
        <v>205</v>
      </c>
      <c r="F9" s="65"/>
      <c r="G9" s="65"/>
    </row>
    <row r="10" spans="1:7" s="94" customFormat="1" ht="21" customHeight="1">
      <c r="A10" s="135" t="s">
        <v>228</v>
      </c>
      <c r="B10" s="136" t="s">
        <v>229</v>
      </c>
      <c r="C10" s="65">
        <f t="shared" si="0"/>
        <v>162.41</v>
      </c>
      <c r="D10" s="65">
        <v>162.41</v>
      </c>
      <c r="E10" s="65" t="s">
        <v>205</v>
      </c>
      <c r="F10" s="65"/>
      <c r="G10" s="65"/>
    </row>
    <row r="11" spans="1:7" s="94" customFormat="1" ht="21" customHeight="1">
      <c r="A11" s="135" t="s">
        <v>230</v>
      </c>
      <c r="B11" s="136" t="s">
        <v>231</v>
      </c>
      <c r="C11" s="65">
        <f t="shared" si="0"/>
        <v>20</v>
      </c>
      <c r="D11" s="65">
        <v>20</v>
      </c>
      <c r="E11" s="65" t="s">
        <v>205</v>
      </c>
      <c r="F11" s="65"/>
      <c r="G11" s="65"/>
    </row>
    <row r="12" spans="1:7" s="94" customFormat="1" ht="21" customHeight="1">
      <c r="A12" s="135" t="s">
        <v>232</v>
      </c>
      <c r="B12" s="136" t="s">
        <v>233</v>
      </c>
      <c r="C12" s="65">
        <f t="shared" si="0"/>
        <v>1866.64</v>
      </c>
      <c r="D12" s="65">
        <v>1866.64</v>
      </c>
      <c r="E12" s="65" t="s">
        <v>205</v>
      </c>
      <c r="F12" s="65"/>
      <c r="G12" s="65"/>
    </row>
    <row r="13" spans="1:7" s="94" customFormat="1" ht="21" customHeight="1">
      <c r="A13" s="135" t="s">
        <v>234</v>
      </c>
      <c r="B13" s="136" t="s">
        <v>235</v>
      </c>
      <c r="C13" s="65">
        <f t="shared" si="0"/>
        <v>169.39</v>
      </c>
      <c r="D13" s="92">
        <v>169.39</v>
      </c>
      <c r="E13" s="65" t="s">
        <v>205</v>
      </c>
      <c r="F13" s="65"/>
      <c r="G13" s="65"/>
    </row>
    <row r="14" spans="1:7" s="94" customFormat="1" ht="21" customHeight="1">
      <c r="A14" s="135" t="s">
        <v>236</v>
      </c>
      <c r="B14" s="136" t="s">
        <v>237</v>
      </c>
      <c r="C14" s="65">
        <f t="shared" si="0"/>
        <v>17.64</v>
      </c>
      <c r="D14" s="92">
        <v>17.64</v>
      </c>
      <c r="E14" s="92" t="s">
        <v>205</v>
      </c>
      <c r="F14" s="92"/>
      <c r="G14" s="92"/>
    </row>
    <row r="15" spans="1:7" s="94" customFormat="1" ht="21" customHeight="1">
      <c r="A15" s="135" t="s">
        <v>238</v>
      </c>
      <c r="B15" s="136" t="s">
        <v>239</v>
      </c>
      <c r="C15" s="65">
        <f t="shared" si="0"/>
        <v>347</v>
      </c>
      <c r="D15" s="92">
        <v>347</v>
      </c>
      <c r="E15" s="92" t="s">
        <v>205</v>
      </c>
      <c r="F15" s="92"/>
      <c r="G15" s="92"/>
    </row>
    <row r="16" spans="1:7" s="94" customFormat="1" ht="21" customHeight="1">
      <c r="A16" s="135" t="s">
        <v>240</v>
      </c>
      <c r="B16" s="136" t="s">
        <v>241</v>
      </c>
      <c r="C16" s="65">
        <f t="shared" si="0"/>
        <v>340.01</v>
      </c>
      <c r="D16" s="92">
        <v>340.01</v>
      </c>
      <c r="E16" s="92" t="s">
        <v>205</v>
      </c>
      <c r="F16" s="92"/>
      <c r="G16" s="92"/>
    </row>
    <row r="17" spans="1:7" s="94" customFormat="1" ht="21" customHeight="1">
      <c r="A17" s="135" t="s">
        <v>242</v>
      </c>
      <c r="B17" s="136" t="s">
        <v>243</v>
      </c>
      <c r="C17" s="65">
        <f t="shared" si="0"/>
        <v>533.6</v>
      </c>
      <c r="D17" s="92">
        <v>533.6</v>
      </c>
      <c r="E17" s="92" t="s">
        <v>205</v>
      </c>
      <c r="F17" s="92"/>
      <c r="G17" s="92"/>
    </row>
    <row r="18" spans="1:7" s="94" customFormat="1" ht="21" customHeight="1">
      <c r="A18" s="135" t="s">
        <v>244</v>
      </c>
      <c r="B18" s="136" t="s">
        <v>245</v>
      </c>
      <c r="C18" s="65">
        <f t="shared" si="0"/>
        <v>25.4</v>
      </c>
      <c r="D18" s="92">
        <v>25.4</v>
      </c>
      <c r="E18" s="92" t="s">
        <v>205</v>
      </c>
      <c r="F18" s="92"/>
      <c r="G18" s="92"/>
    </row>
    <row r="19" spans="1:7" s="94" customFormat="1" ht="21" customHeight="1">
      <c r="A19" s="135" t="s">
        <v>246</v>
      </c>
      <c r="B19" s="136" t="s">
        <v>247</v>
      </c>
      <c r="C19" s="65">
        <f t="shared" si="0"/>
        <v>4.5</v>
      </c>
      <c r="D19" s="92">
        <v>4.5</v>
      </c>
      <c r="E19" s="92" t="s">
        <v>205</v>
      </c>
      <c r="F19" s="92"/>
      <c r="G19" s="92"/>
    </row>
    <row r="20" spans="1:7" s="94" customFormat="1" ht="21" customHeight="1">
      <c r="A20" s="135" t="s">
        <v>248</v>
      </c>
      <c r="B20" s="136" t="s">
        <v>249</v>
      </c>
      <c r="C20" s="65">
        <v>24613.72</v>
      </c>
      <c r="D20" s="92" t="s">
        <v>205</v>
      </c>
      <c r="E20" s="92">
        <v>548.82</v>
      </c>
      <c r="F20" s="92">
        <v>24064.9</v>
      </c>
      <c r="G20" s="92"/>
    </row>
    <row r="21" spans="1:7" s="94" customFormat="1" ht="21" customHeight="1">
      <c r="A21" s="135" t="s">
        <v>250</v>
      </c>
      <c r="B21" s="136" t="s">
        <v>251</v>
      </c>
      <c r="C21" s="65">
        <f t="shared" si="0"/>
        <v>99.08</v>
      </c>
      <c r="D21" s="92" t="s">
        <v>205</v>
      </c>
      <c r="E21" s="92">
        <v>99.08</v>
      </c>
      <c r="F21" s="92"/>
      <c r="G21" s="92"/>
    </row>
    <row r="22" spans="1:7" s="94" customFormat="1" ht="21" customHeight="1">
      <c r="A22" s="135" t="s">
        <v>252</v>
      </c>
      <c r="B22" s="136" t="s">
        <v>253</v>
      </c>
      <c r="C22" s="65">
        <f t="shared" si="0"/>
        <v>13.17</v>
      </c>
      <c r="D22" s="92" t="s">
        <v>205</v>
      </c>
      <c r="E22" s="92">
        <v>13.17</v>
      </c>
      <c r="F22" s="92"/>
      <c r="G22" s="92"/>
    </row>
    <row r="23" spans="1:7" s="94" customFormat="1" ht="21" customHeight="1">
      <c r="A23" s="135" t="s">
        <v>254</v>
      </c>
      <c r="B23" s="136" t="s">
        <v>255</v>
      </c>
      <c r="C23" s="65">
        <f t="shared" si="0"/>
        <v>8</v>
      </c>
      <c r="D23" s="92" t="s">
        <v>205</v>
      </c>
      <c r="E23" s="92">
        <v>8</v>
      </c>
      <c r="F23" s="92"/>
      <c r="G23" s="92"/>
    </row>
    <row r="24" spans="1:7" s="94" customFormat="1" ht="21" customHeight="1">
      <c r="A24" s="135" t="s">
        <v>256</v>
      </c>
      <c r="B24" s="136" t="s">
        <v>257</v>
      </c>
      <c r="C24" s="65">
        <f t="shared" si="0"/>
        <v>15.3</v>
      </c>
      <c r="D24" s="92" t="s">
        <v>205</v>
      </c>
      <c r="E24" s="92">
        <v>15.3</v>
      </c>
      <c r="F24" s="92"/>
      <c r="G24" s="92"/>
    </row>
    <row r="25" spans="1:7" s="94" customFormat="1" ht="21" customHeight="1">
      <c r="A25" s="135" t="s">
        <v>258</v>
      </c>
      <c r="B25" s="136" t="s">
        <v>259</v>
      </c>
      <c r="C25" s="65">
        <f t="shared" si="0"/>
        <v>26.85</v>
      </c>
      <c r="D25" s="92" t="s">
        <v>205</v>
      </c>
      <c r="E25" s="92">
        <v>26.85</v>
      </c>
      <c r="F25" s="92"/>
      <c r="G25" s="92"/>
    </row>
    <row r="26" spans="1:7" s="94" customFormat="1" ht="21" customHeight="1">
      <c r="A26" s="135" t="s">
        <v>260</v>
      </c>
      <c r="B26" s="136" t="s">
        <v>261</v>
      </c>
      <c r="C26" s="65">
        <f t="shared" si="0"/>
        <v>9.25</v>
      </c>
      <c r="D26" s="92" t="s">
        <v>205</v>
      </c>
      <c r="E26" s="92">
        <v>9.25</v>
      </c>
      <c r="F26" s="92"/>
      <c r="G26" s="92"/>
    </row>
    <row r="27" spans="1:7" s="94" customFormat="1" ht="21" customHeight="1">
      <c r="A27" s="135" t="s">
        <v>262</v>
      </c>
      <c r="B27" s="136" t="s">
        <v>263</v>
      </c>
      <c r="C27" s="65">
        <f t="shared" si="0"/>
        <v>44.77</v>
      </c>
      <c r="D27" s="92" t="s">
        <v>205</v>
      </c>
      <c r="E27" s="92">
        <v>44.77</v>
      </c>
      <c r="F27" s="92"/>
      <c r="G27" s="92"/>
    </row>
    <row r="28" spans="1:7" s="94" customFormat="1" ht="21" customHeight="1">
      <c r="A28" s="135" t="s">
        <v>264</v>
      </c>
      <c r="B28" s="136" t="s">
        <v>265</v>
      </c>
      <c r="C28" s="65">
        <f t="shared" si="0"/>
        <v>24315.640000000003</v>
      </c>
      <c r="D28" s="92" t="s">
        <v>205</v>
      </c>
      <c r="E28" s="92">
        <v>250.74</v>
      </c>
      <c r="F28" s="92">
        <v>24064.9</v>
      </c>
      <c r="G28" s="92"/>
    </row>
    <row r="29" spans="1:7" s="94" customFormat="1" ht="21" customHeight="1">
      <c r="A29" s="135" t="s">
        <v>266</v>
      </c>
      <c r="B29" s="136" t="s">
        <v>267</v>
      </c>
      <c r="C29" s="65">
        <f t="shared" si="0"/>
        <v>1.6</v>
      </c>
      <c r="D29" s="92" t="s">
        <v>205</v>
      </c>
      <c r="E29" s="92">
        <v>1.6</v>
      </c>
      <c r="F29" s="92"/>
      <c r="G29" s="92"/>
    </row>
    <row r="30" spans="1:7" s="94" customFormat="1" ht="21" customHeight="1">
      <c r="A30" s="135" t="s">
        <v>268</v>
      </c>
      <c r="B30" s="136" t="s">
        <v>269</v>
      </c>
      <c r="C30" s="65">
        <f t="shared" si="0"/>
        <v>29.7</v>
      </c>
      <c r="D30" s="92" t="s">
        <v>205</v>
      </c>
      <c r="E30" s="92">
        <v>29.7</v>
      </c>
      <c r="F30" s="92"/>
      <c r="G30" s="92"/>
    </row>
    <row r="31" spans="1:7" s="94" customFormat="1" ht="21" customHeight="1">
      <c r="A31" s="135" t="s">
        <v>270</v>
      </c>
      <c r="B31" s="136" t="s">
        <v>271</v>
      </c>
      <c r="C31" s="65">
        <f t="shared" si="0"/>
        <v>41.04</v>
      </c>
      <c r="D31" s="92" t="s">
        <v>205</v>
      </c>
      <c r="E31" s="92">
        <v>41.04</v>
      </c>
      <c r="F31" s="92"/>
      <c r="G31" s="92"/>
    </row>
    <row r="32" spans="1:7" s="94" customFormat="1" ht="21" customHeight="1">
      <c r="A32" s="135" t="s">
        <v>272</v>
      </c>
      <c r="B32" s="136" t="s">
        <v>273</v>
      </c>
      <c r="C32" s="65">
        <f t="shared" si="0"/>
        <v>9.32</v>
      </c>
      <c r="D32" s="92" t="s">
        <v>205</v>
      </c>
      <c r="E32" s="92">
        <v>9.32</v>
      </c>
      <c r="F32" s="92"/>
      <c r="G32" s="92"/>
    </row>
    <row r="33" spans="1:7" s="94" customFormat="1" ht="21" customHeight="1">
      <c r="A33" s="135" t="s">
        <v>274</v>
      </c>
      <c r="B33" s="136" t="s">
        <v>275</v>
      </c>
      <c r="C33" s="65">
        <f t="shared" si="0"/>
        <v>102.84</v>
      </c>
      <c r="D33" s="92">
        <v>102.84</v>
      </c>
      <c r="E33" s="92" t="s">
        <v>205</v>
      </c>
      <c r="F33" s="92"/>
      <c r="G33" s="92"/>
    </row>
    <row r="34" spans="1:7" s="94" customFormat="1" ht="21" customHeight="1">
      <c r="A34" s="135" t="s">
        <v>276</v>
      </c>
      <c r="B34" s="136" t="s">
        <v>277</v>
      </c>
      <c r="C34" s="65">
        <f t="shared" si="0"/>
        <v>23.6</v>
      </c>
      <c r="D34" s="92">
        <v>23.6</v>
      </c>
      <c r="E34" s="92" t="s">
        <v>205</v>
      </c>
      <c r="F34" s="92"/>
      <c r="G34" s="92"/>
    </row>
    <row r="35" spans="1:7" s="94" customFormat="1" ht="21" customHeight="1">
      <c r="A35" s="135" t="s">
        <v>278</v>
      </c>
      <c r="B35" s="136" t="s">
        <v>279</v>
      </c>
      <c r="C35" s="65">
        <f t="shared" si="0"/>
        <v>23.34</v>
      </c>
      <c r="D35" s="92">
        <v>23.34</v>
      </c>
      <c r="E35" s="92" t="s">
        <v>205</v>
      </c>
      <c r="F35" s="92"/>
      <c r="G35" s="92"/>
    </row>
    <row r="36" spans="1:7" s="94" customFormat="1" ht="21" customHeight="1">
      <c r="A36" s="135" t="s">
        <v>280</v>
      </c>
      <c r="B36" s="136" t="s">
        <v>245</v>
      </c>
      <c r="C36" s="65">
        <f t="shared" si="0"/>
        <v>43.8</v>
      </c>
      <c r="D36" s="92">
        <v>43.8</v>
      </c>
      <c r="E36" s="92" t="s">
        <v>205</v>
      </c>
      <c r="F36" s="92"/>
      <c r="G36" s="92"/>
    </row>
    <row r="37" spans="1:7" s="94" customFormat="1" ht="21" customHeight="1">
      <c r="A37" s="135" t="s">
        <v>281</v>
      </c>
      <c r="B37" s="136" t="s">
        <v>282</v>
      </c>
      <c r="C37" s="65">
        <f t="shared" si="0"/>
        <v>12.1</v>
      </c>
      <c r="D37" s="92">
        <v>12.1</v>
      </c>
      <c r="E37" s="92" t="s">
        <v>205</v>
      </c>
      <c r="F37" s="92"/>
      <c r="G37" s="92"/>
    </row>
    <row r="38" spans="1:7" s="94" customFormat="1" ht="21" customHeight="1">
      <c r="A38" s="135" t="s">
        <v>283</v>
      </c>
      <c r="B38" s="136" t="s">
        <v>284</v>
      </c>
      <c r="C38" s="65">
        <f t="shared" si="0"/>
        <v>1584.5600000000002</v>
      </c>
      <c r="D38" s="92" t="s">
        <v>205</v>
      </c>
      <c r="E38" s="92">
        <v>22.64</v>
      </c>
      <c r="F38" s="92">
        <v>1561.92</v>
      </c>
      <c r="G38" s="92"/>
    </row>
    <row r="39" spans="1:7" s="94" customFormat="1" ht="21" customHeight="1">
      <c r="A39" s="137">
        <v>31001</v>
      </c>
      <c r="B39" s="136" t="s">
        <v>285</v>
      </c>
      <c r="C39" s="65">
        <f t="shared" si="0"/>
        <v>561.49</v>
      </c>
      <c r="D39" s="136"/>
      <c r="E39" s="136"/>
      <c r="F39" s="136">
        <v>561.49</v>
      </c>
      <c r="G39" s="92"/>
    </row>
    <row r="40" spans="1:7" s="94" customFormat="1" ht="21" customHeight="1">
      <c r="A40" s="135" t="s">
        <v>286</v>
      </c>
      <c r="B40" s="136" t="s">
        <v>287</v>
      </c>
      <c r="C40" s="65">
        <f t="shared" si="0"/>
        <v>81.39000000000001</v>
      </c>
      <c r="D40" s="136" t="s">
        <v>205</v>
      </c>
      <c r="E40" s="136">
        <v>8.96</v>
      </c>
      <c r="F40" s="136">
        <v>72.43</v>
      </c>
      <c r="G40" s="92"/>
    </row>
    <row r="41" spans="1:7" s="94" customFormat="1" ht="21" customHeight="1">
      <c r="A41" s="135" t="s">
        <v>288</v>
      </c>
      <c r="B41" s="136" t="s">
        <v>289</v>
      </c>
      <c r="C41" s="65">
        <f t="shared" si="0"/>
        <v>340.83</v>
      </c>
      <c r="D41" s="136" t="s">
        <v>205</v>
      </c>
      <c r="E41" s="136">
        <v>0.68</v>
      </c>
      <c r="F41" s="136">
        <v>340.15</v>
      </c>
      <c r="G41" s="92"/>
    </row>
    <row r="42" spans="1:7" s="94" customFormat="1" ht="21" customHeight="1">
      <c r="A42" s="137">
        <v>31005</v>
      </c>
      <c r="B42" s="136" t="s">
        <v>290</v>
      </c>
      <c r="C42" s="65">
        <f t="shared" si="0"/>
        <v>138.03</v>
      </c>
      <c r="D42" s="136"/>
      <c r="E42" s="136"/>
      <c r="F42" s="136">
        <v>138.03</v>
      </c>
      <c r="G42" s="92"/>
    </row>
    <row r="43" spans="1:7" s="94" customFormat="1" ht="21" customHeight="1">
      <c r="A43" s="137">
        <v>31006</v>
      </c>
      <c r="B43" s="136" t="s">
        <v>291</v>
      </c>
      <c r="C43" s="65">
        <f t="shared" si="0"/>
        <v>334.25</v>
      </c>
      <c r="D43" s="136"/>
      <c r="E43" s="136"/>
      <c r="F43" s="136">
        <v>334.25</v>
      </c>
      <c r="G43" s="92"/>
    </row>
    <row r="44" spans="1:7" s="94" customFormat="1" ht="21" customHeight="1">
      <c r="A44" s="137">
        <v>31008</v>
      </c>
      <c r="B44" s="136" t="s">
        <v>292</v>
      </c>
      <c r="C44" s="65">
        <f t="shared" si="0"/>
        <v>115.57</v>
      </c>
      <c r="D44" s="136"/>
      <c r="E44" s="136"/>
      <c r="F44" s="136">
        <v>115.57</v>
      </c>
      <c r="G44" s="92"/>
    </row>
    <row r="45" spans="1:7" s="94" customFormat="1" ht="21" customHeight="1">
      <c r="A45" s="135" t="s">
        <v>293</v>
      </c>
      <c r="B45" s="136" t="s">
        <v>294</v>
      </c>
      <c r="C45" s="65">
        <f t="shared" si="0"/>
        <v>11</v>
      </c>
      <c r="D45" s="136" t="s">
        <v>205</v>
      </c>
      <c r="E45" s="136">
        <v>11</v>
      </c>
      <c r="F45" s="136"/>
      <c r="G45" s="92"/>
    </row>
    <row r="46" spans="1:7" s="94" customFormat="1" ht="21" customHeight="1">
      <c r="A46" s="135" t="s">
        <v>295</v>
      </c>
      <c r="B46" s="136" t="s">
        <v>296</v>
      </c>
      <c r="C46" s="65">
        <f t="shared" si="0"/>
        <v>2</v>
      </c>
      <c r="D46" s="136" t="s">
        <v>205</v>
      </c>
      <c r="E46" s="136">
        <v>2</v>
      </c>
      <c r="F46" s="136"/>
      <c r="G46" s="92"/>
    </row>
  </sheetData>
  <sheetProtection/>
  <mergeCells count="1">
    <mergeCell ref="A6:B6"/>
  </mergeCells>
  <printOptions horizontalCentered="1"/>
  <pageMargins left="0.59" right="0.59" top="0.7900000000000001" bottom="0.7900000000000001" header="0.5" footer="0.5"/>
  <pageSetup fitToHeight="1000" fitToWidth="1" orientation="portrait" paperSize="9" scale="68"/>
</worksheet>
</file>

<file path=xl/worksheets/sheet9.xml><?xml version="1.0" encoding="utf-8"?>
<worksheet xmlns="http://schemas.openxmlformats.org/spreadsheetml/2006/main" xmlns:r="http://schemas.openxmlformats.org/officeDocument/2006/relationships">
  <sheetPr>
    <pageSetUpPr fitToPage="1"/>
  </sheetPr>
  <dimension ref="A1:F31"/>
  <sheetViews>
    <sheetView showGridLines="0" showZeros="0" workbookViewId="0" topLeftCell="A1">
      <selection activeCell="A9" sqref="A9"/>
    </sheetView>
  </sheetViews>
  <sheetFormatPr defaultColWidth="9.16015625" defaultRowHeight="12.75" customHeight="1"/>
  <cols>
    <col min="1" max="1" width="21.33203125" style="0" customWidth="1"/>
    <col min="2" max="2" width="54.83203125" style="0" customWidth="1"/>
    <col min="3" max="6" width="21.33203125" style="0" customWidth="1"/>
  </cols>
  <sheetData>
    <row r="1" ht="19.5" customHeight="1">
      <c r="A1" s="52" t="s">
        <v>23</v>
      </c>
    </row>
    <row r="2" spans="1:6" ht="19.5" customHeight="1">
      <c r="A2" s="74" t="s">
        <v>24</v>
      </c>
      <c r="B2" s="74"/>
      <c r="C2" s="74"/>
      <c r="D2" s="74"/>
      <c r="E2" s="74"/>
      <c r="F2" s="74"/>
    </row>
    <row r="3" ht="19.5" customHeight="1">
      <c r="F3" s="73" t="s">
        <v>43</v>
      </c>
    </row>
    <row r="4" spans="1:6" s="94" customFormat="1" ht="22.5" customHeight="1">
      <c r="A4" s="118" t="s">
        <v>214</v>
      </c>
      <c r="B4" s="118" t="s">
        <v>215</v>
      </c>
      <c r="C4" s="118" t="s">
        <v>124</v>
      </c>
      <c r="D4" s="118" t="s">
        <v>216</v>
      </c>
      <c r="E4" s="118" t="s">
        <v>217</v>
      </c>
      <c r="F4" s="118" t="s">
        <v>218</v>
      </c>
    </row>
    <row r="5" spans="1:6" s="94" customFormat="1" ht="15.75" customHeight="1">
      <c r="A5" s="125" t="s">
        <v>219</v>
      </c>
      <c r="B5" s="125" t="s">
        <v>219</v>
      </c>
      <c r="C5" s="126">
        <v>1</v>
      </c>
      <c r="D5" s="126">
        <v>2</v>
      </c>
      <c r="E5" s="126">
        <v>3</v>
      </c>
      <c r="F5" s="125" t="s">
        <v>219</v>
      </c>
    </row>
    <row r="6" spans="1:6" s="94" customFormat="1" ht="15.75" customHeight="1">
      <c r="A6" s="127" t="s">
        <v>124</v>
      </c>
      <c r="B6" s="128"/>
      <c r="C6" s="65">
        <f>SUM(D6:E6)</f>
        <v>6486.35</v>
      </c>
      <c r="D6" s="65">
        <v>5914.89</v>
      </c>
      <c r="E6" s="65">
        <v>571.46</v>
      </c>
      <c r="F6" s="65"/>
    </row>
    <row r="7" spans="1:6" s="94" customFormat="1" ht="15.75" customHeight="1">
      <c r="A7" s="129" t="s">
        <v>136</v>
      </c>
      <c r="B7" s="66" t="s">
        <v>137</v>
      </c>
      <c r="C7" s="65">
        <f aca="true" t="shared" si="0" ref="C7:C16">SUM(D7:E7)</f>
        <v>0</v>
      </c>
      <c r="D7" s="65" t="s">
        <v>205</v>
      </c>
      <c r="E7" s="65" t="s">
        <v>205</v>
      </c>
      <c r="F7" s="65"/>
    </row>
    <row r="8" spans="1:6" s="94" customFormat="1" ht="15.75" customHeight="1">
      <c r="A8" s="129" t="s">
        <v>138</v>
      </c>
      <c r="B8" s="66" t="s">
        <v>139</v>
      </c>
      <c r="C8" s="65">
        <f t="shared" si="0"/>
        <v>0</v>
      </c>
      <c r="D8" s="65" t="s">
        <v>205</v>
      </c>
      <c r="E8" s="65" t="s">
        <v>205</v>
      </c>
      <c r="F8" s="65"/>
    </row>
    <row r="9" spans="1:6" s="94" customFormat="1" ht="15.75" customHeight="1">
      <c r="A9" s="129" t="s">
        <v>140</v>
      </c>
      <c r="B9" s="66" t="s">
        <v>141</v>
      </c>
      <c r="C9" s="65">
        <f t="shared" si="0"/>
        <v>0</v>
      </c>
      <c r="D9" s="65" t="s">
        <v>205</v>
      </c>
      <c r="E9" s="65" t="s">
        <v>205</v>
      </c>
      <c r="F9" s="65"/>
    </row>
    <row r="10" spans="1:6" s="94" customFormat="1" ht="15.75" customHeight="1">
      <c r="A10" s="129" t="s">
        <v>156</v>
      </c>
      <c r="B10" s="66" t="s">
        <v>157</v>
      </c>
      <c r="C10" s="65">
        <f t="shared" si="0"/>
        <v>6486.35</v>
      </c>
      <c r="D10" s="65">
        <v>5914.89</v>
      </c>
      <c r="E10" s="65">
        <v>571.46</v>
      </c>
      <c r="F10" s="65"/>
    </row>
    <row r="11" spans="1:6" s="94" customFormat="1" ht="15.75" customHeight="1">
      <c r="A11" s="129" t="s">
        <v>158</v>
      </c>
      <c r="B11" s="66" t="s">
        <v>159</v>
      </c>
      <c r="C11" s="65">
        <f t="shared" si="0"/>
        <v>0</v>
      </c>
      <c r="D11" s="65" t="s">
        <v>205</v>
      </c>
      <c r="E11" s="65" t="s">
        <v>205</v>
      </c>
      <c r="F11" s="65"/>
    </row>
    <row r="12" spans="1:6" s="94" customFormat="1" ht="15.75" customHeight="1">
      <c r="A12" s="129" t="s">
        <v>160</v>
      </c>
      <c r="B12" s="66" t="s">
        <v>161</v>
      </c>
      <c r="C12" s="65">
        <f t="shared" si="0"/>
        <v>0</v>
      </c>
      <c r="D12" s="65" t="s">
        <v>205</v>
      </c>
      <c r="E12" s="65" t="s">
        <v>205</v>
      </c>
      <c r="F12" s="65"/>
    </row>
    <row r="13" spans="1:6" s="94" customFormat="1" ht="15.75" customHeight="1">
      <c r="A13" s="129" t="s">
        <v>162</v>
      </c>
      <c r="B13" s="66" t="s">
        <v>163</v>
      </c>
      <c r="C13" s="65">
        <f t="shared" si="0"/>
        <v>0</v>
      </c>
      <c r="D13" s="65" t="s">
        <v>205</v>
      </c>
      <c r="E13" s="65" t="s">
        <v>205</v>
      </c>
      <c r="F13" s="65"/>
    </row>
    <row r="14" spans="1:6" s="94" customFormat="1" ht="15.75" customHeight="1">
      <c r="A14" s="123" t="s">
        <v>164</v>
      </c>
      <c r="B14" s="93" t="s">
        <v>165</v>
      </c>
      <c r="C14" s="65">
        <f t="shared" si="0"/>
        <v>6486.35</v>
      </c>
      <c r="D14" s="65">
        <v>5914.89</v>
      </c>
      <c r="E14" s="65">
        <v>571.46</v>
      </c>
      <c r="F14" s="65"/>
    </row>
    <row r="15" spans="1:6" s="94" customFormat="1" ht="15.75" customHeight="1">
      <c r="A15" s="129" t="s">
        <v>166</v>
      </c>
      <c r="B15" s="93" t="s">
        <v>167</v>
      </c>
      <c r="C15" s="65">
        <f t="shared" si="0"/>
        <v>247.14</v>
      </c>
      <c r="D15" s="65">
        <v>189.04</v>
      </c>
      <c r="E15" s="65">
        <v>58.1</v>
      </c>
      <c r="F15" s="65"/>
    </row>
    <row r="16" spans="1:6" s="94" customFormat="1" ht="15.75" customHeight="1">
      <c r="A16" s="129" t="s">
        <v>168</v>
      </c>
      <c r="B16" s="66" t="s">
        <v>169</v>
      </c>
      <c r="C16" s="65">
        <f t="shared" si="0"/>
        <v>6239.21</v>
      </c>
      <c r="D16" s="65">
        <v>5725.85</v>
      </c>
      <c r="E16" s="65">
        <v>513.36</v>
      </c>
      <c r="F16" s="65"/>
    </row>
    <row r="17" spans="1:6" s="94" customFormat="1" ht="15.75" customHeight="1">
      <c r="A17" s="130" t="s">
        <v>170</v>
      </c>
      <c r="B17" s="66" t="s">
        <v>171</v>
      </c>
      <c r="C17" s="92"/>
      <c r="D17" s="92"/>
      <c r="E17" s="92"/>
      <c r="F17" s="92"/>
    </row>
    <row r="18" spans="1:6" s="94" customFormat="1" ht="15.75" customHeight="1">
      <c r="A18" s="130" t="s">
        <v>172</v>
      </c>
      <c r="B18" s="66" t="s">
        <v>173</v>
      </c>
      <c r="C18" s="92"/>
      <c r="D18" s="92"/>
      <c r="E18" s="92"/>
      <c r="F18" s="92"/>
    </row>
    <row r="19" spans="1:6" s="94" customFormat="1" ht="15.75" customHeight="1">
      <c r="A19" s="123" t="s">
        <v>174</v>
      </c>
      <c r="B19" s="66" t="s">
        <v>175</v>
      </c>
      <c r="C19" s="92"/>
      <c r="D19" s="92"/>
      <c r="E19" s="92"/>
      <c r="F19" s="92"/>
    </row>
    <row r="20" spans="1:6" s="94" customFormat="1" ht="15.75" customHeight="1">
      <c r="A20" s="93" t="s">
        <v>176</v>
      </c>
      <c r="B20" s="66" t="s">
        <v>177</v>
      </c>
      <c r="C20" s="92"/>
      <c r="D20" s="92"/>
      <c r="E20" s="92"/>
      <c r="F20" s="92"/>
    </row>
    <row r="21" spans="1:6" s="94" customFormat="1" ht="15.75" customHeight="1">
      <c r="A21" s="93" t="s">
        <v>178</v>
      </c>
      <c r="B21" s="93" t="s">
        <v>179</v>
      </c>
      <c r="C21" s="92"/>
      <c r="D21" s="92"/>
      <c r="E21" s="92"/>
      <c r="F21" s="92"/>
    </row>
    <row r="22" spans="1:6" s="94" customFormat="1" ht="15.75" customHeight="1">
      <c r="A22" s="93" t="s">
        <v>180</v>
      </c>
      <c r="B22" s="93" t="s">
        <v>181</v>
      </c>
      <c r="C22" s="92"/>
      <c r="D22" s="92"/>
      <c r="E22" s="92"/>
      <c r="F22" s="92"/>
    </row>
    <row r="23" spans="1:6" s="94" customFormat="1" ht="15.75" customHeight="1">
      <c r="A23" s="93" t="s">
        <v>182</v>
      </c>
      <c r="B23" s="93" t="s">
        <v>183</v>
      </c>
      <c r="C23" s="92"/>
      <c r="D23" s="92"/>
      <c r="E23" s="92"/>
      <c r="F23" s="92"/>
    </row>
    <row r="24" spans="1:6" s="94" customFormat="1" ht="15.75" customHeight="1">
      <c r="A24" s="93" t="s">
        <v>184</v>
      </c>
      <c r="B24" s="93" t="s">
        <v>185</v>
      </c>
      <c r="C24" s="92"/>
      <c r="D24" s="92"/>
      <c r="E24" s="92"/>
      <c r="F24" s="92"/>
    </row>
    <row r="25" spans="1:6" s="94" customFormat="1" ht="15.75" customHeight="1">
      <c r="A25" s="93" t="s">
        <v>186</v>
      </c>
      <c r="B25" s="93" t="s">
        <v>187</v>
      </c>
      <c r="C25" s="92"/>
      <c r="D25" s="92"/>
      <c r="E25" s="92"/>
      <c r="F25" s="92"/>
    </row>
    <row r="26" spans="1:6" s="94" customFormat="1" ht="15.75" customHeight="1">
      <c r="A26" s="93" t="s">
        <v>188</v>
      </c>
      <c r="B26" s="93" t="s">
        <v>189</v>
      </c>
      <c r="C26" s="92"/>
      <c r="D26" s="92"/>
      <c r="E26" s="92"/>
      <c r="F26" s="92"/>
    </row>
    <row r="27" spans="1:6" s="94" customFormat="1" ht="15.75" customHeight="1">
      <c r="A27" s="93" t="s">
        <v>190</v>
      </c>
      <c r="B27" s="93" t="s">
        <v>191</v>
      </c>
      <c r="C27" s="92"/>
      <c r="D27" s="92"/>
      <c r="E27" s="92"/>
      <c r="F27" s="92"/>
    </row>
    <row r="28" spans="1:6" s="94" customFormat="1" ht="15.75" customHeight="1">
      <c r="A28" s="93" t="s">
        <v>192</v>
      </c>
      <c r="B28" s="93" t="s">
        <v>193</v>
      </c>
      <c r="C28" s="92"/>
      <c r="D28" s="92"/>
      <c r="E28" s="92"/>
      <c r="F28" s="92"/>
    </row>
    <row r="29" spans="1:6" s="94" customFormat="1" ht="15.75" customHeight="1">
      <c r="A29" s="93" t="s">
        <v>194</v>
      </c>
      <c r="B29" s="93" t="s">
        <v>195</v>
      </c>
      <c r="C29" s="92"/>
      <c r="D29" s="92"/>
      <c r="E29" s="92"/>
      <c r="F29" s="92"/>
    </row>
    <row r="30" spans="1:6" s="94" customFormat="1" ht="15.75" customHeight="1">
      <c r="A30" s="93" t="s">
        <v>196</v>
      </c>
      <c r="B30" s="93" t="s">
        <v>197</v>
      </c>
      <c r="C30" s="92"/>
      <c r="D30" s="92"/>
      <c r="E30" s="92"/>
      <c r="F30" s="92"/>
    </row>
    <row r="31" spans="1:6" s="94" customFormat="1" ht="15.75" customHeight="1">
      <c r="A31" s="93" t="s">
        <v>198</v>
      </c>
      <c r="B31" s="93" t="s">
        <v>199</v>
      </c>
      <c r="C31" s="92"/>
      <c r="D31" s="92"/>
      <c r="E31" s="92"/>
      <c r="F31" s="92"/>
    </row>
  </sheetData>
  <sheetProtection/>
  <mergeCells count="1">
    <mergeCell ref="A6:B6"/>
  </mergeCells>
  <printOptions horizontalCentered="1"/>
  <pageMargins left="0.59" right="0.59" top="0.55" bottom="0.55" header="0.2"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古道西风</cp:lastModifiedBy>
  <dcterms:created xsi:type="dcterms:W3CDTF">2018-01-09T01:56:11Z</dcterms:created>
  <dcterms:modified xsi:type="dcterms:W3CDTF">2019-10-25T02:23:16Z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y fmtid="{D5CDD505-2E9C-101B-9397-08002B2CF9AE}" pid="4" name="KSORubyTemplate">
    <vt:lpwstr>14</vt:lpwstr>
  </property>
</Properties>
</file>