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840" firstSheet="3" activeTab="3"/>
  </bookViews>
  <sheets>
    <sheet name="封面" sheetId="1" r:id="rId1"/>
    <sheet name="目录" sheetId="2" r:id="rId2"/>
    <sheet name="表1-部门决算收支总表" sheetId="3" r:id="rId3"/>
    <sheet name="表2-部门决算收入总表" sheetId="4" r:id="rId4"/>
    <sheet name="表3-部门决算支出总表" sheetId="5" r:id="rId5"/>
    <sheet name="表4-部门决算财政拨款收支总表" sheetId="6" r:id="rId6"/>
    <sheet name="表5-部门决算一般公共预算支出明细表（按功能科目分）" sheetId="7" r:id="rId7"/>
    <sheet name="表6-部门决算一般公共预算支出明细表（按经济分类科目分）" sheetId="8" r:id="rId8"/>
    <sheet name="表7-部门决算一般公共预算基本支出明细表（按功能科目分）" sheetId="9" r:id="rId9"/>
    <sheet name="表8-部门决算一般公共预算基本支出明细表（按经济分类科目分）" sheetId="10" r:id="rId10"/>
    <sheet name="表9-部门决算政府性基金收支表" sheetId="11" r:id="rId11"/>
    <sheet name="表10-部门决算项目经费支出表" sheetId="12" r:id="rId12"/>
    <sheet name="表11-部门决算政府采购（资产配置、购买服务）支出表" sheetId="13" r:id="rId13"/>
    <sheet name="表12-部门决算一般公共预算拨款“三公”经费及会议培训费表" sheetId="14" r:id="rId14"/>
    <sheet name="表13-部门单位构成表" sheetId="15" r:id="rId15"/>
    <sheet name="表14（1）-专项业务经费一级项目绩效表" sheetId="16" r:id="rId16"/>
    <sheet name="表14（2）-专项业务经费一级项目绩效表" sheetId="17" r:id="rId17"/>
    <sheet name="表15-整体支出绩效目标表" sheetId="18" r:id="rId18"/>
  </sheets>
  <definedNames>
    <definedName name="_xlnm.Print_Area" localSheetId="11">'表10-部门决算项目经费支出表'!$A$1:$E$13</definedName>
    <definedName name="_xlnm.Print_Area" localSheetId="12">'表11-部门决算政府采购（资产配置、购买服务）支出表'!$A$1:$N$12</definedName>
    <definedName name="_xlnm.Print_Area" localSheetId="13">'表12-部门决算一般公共预算拨款“三公”经费及会议培训费表'!$A$1:$AL$16</definedName>
    <definedName name="_xlnm.Print_Area" localSheetId="2">'表1-部门决算收支总表'!$A$1:$F$45</definedName>
    <definedName name="_xlnm.Print_Area" localSheetId="3">'表2-部门决算收入总表'!$A$1:$R$12</definedName>
    <definedName name="_xlnm.Print_Area" localSheetId="4">'表3-部门决算支出总表'!$A$1:$L$12</definedName>
    <definedName name="_xlnm.Print_Area" localSheetId="5">'表4-部门决算财政拨款收支总表'!$A$1:$H$41</definedName>
    <definedName name="_xlnm.Print_Area" localSheetId="0">'封面'!$A$1:$A$12</definedName>
    <definedName name="_xlnm.Print_Titles" localSheetId="11">'表10-部门决算项目经费支出表'!$1:$5</definedName>
    <definedName name="_xlnm.Print_Titles" localSheetId="12">'表11-部门决算政府采购（资产配置、购买服务）支出表'!$1:$6</definedName>
    <definedName name="_xlnm.Print_Titles" localSheetId="13">'表12-部门决算一般公共预算拨款“三公”经费及会议培训费表'!$1:$8</definedName>
    <definedName name="_xlnm.Print_Titles" localSheetId="2">'表1-部门决算收支总表'!$1:$5</definedName>
    <definedName name="_xlnm.Print_Titles" localSheetId="3">'表2-部门决算收入总表'!$1:$6</definedName>
    <definedName name="_xlnm.Print_Titles" localSheetId="4">'表3-部门决算支出总表'!$1:$6</definedName>
    <definedName name="_xlnm.Print_Titles" localSheetId="5">'表4-部门决算财政拨款收支总表'!$1:$5</definedName>
    <definedName name="_xlnm.Print_Titles" localSheetId="6">'表5-部门决算一般公共预算支出明细表（按功能科目分）'!$1:$5</definedName>
    <definedName name="_xlnm.Print_Titles" localSheetId="7">'表6-部门决算一般公共预算支出明细表（按经济分类科目分）'!$1:$5</definedName>
    <definedName name="_xlnm.Print_Titles" localSheetId="8">'表7-部门决算一般公共预算基本支出明细表（按功能科目分）'!$1:$5</definedName>
    <definedName name="_xlnm.Print_Titles" localSheetId="9">'表8-部门决算一般公共预算基本支出明细表（按经济分类科目分）'!$1:$5</definedName>
    <definedName name="_xlnm.Print_Titles" localSheetId="10">'表9-部门决算政府性基金收支表'!$2:$5</definedName>
  </definedNames>
  <calcPr fullCalcOnLoad="1"/>
</workbook>
</file>

<file path=xl/sharedStrings.xml><?xml version="1.0" encoding="utf-8"?>
<sst xmlns="http://schemas.openxmlformats.org/spreadsheetml/2006/main" count="974" uniqueCount="495">
  <si>
    <t>附件2</t>
  </si>
  <si>
    <t>2018年部门决算公开报表</t>
  </si>
  <si>
    <t xml:space="preserve">                            保密审查情况：已审查</t>
  </si>
  <si>
    <t xml:space="preserve">                            部门主要负责人审签情况：已审签</t>
  </si>
  <si>
    <t>目录</t>
  </si>
  <si>
    <t>序号</t>
  </si>
  <si>
    <t>表格名称</t>
  </si>
  <si>
    <t>是否空表</t>
  </si>
  <si>
    <t>公开空表理由</t>
  </si>
  <si>
    <t>表1</t>
  </si>
  <si>
    <t>2018年部门决算收支总表</t>
  </si>
  <si>
    <t>否</t>
  </si>
  <si>
    <t>表2</t>
  </si>
  <si>
    <t>2018年部门决算收入总表</t>
  </si>
  <si>
    <t>表3</t>
  </si>
  <si>
    <t>2018年部门决算支出总表</t>
  </si>
  <si>
    <t>表4</t>
  </si>
  <si>
    <t>2018年部门决算财政拨款收支总表</t>
  </si>
  <si>
    <t>表5</t>
  </si>
  <si>
    <t>2018年部门决算一般公共预算支出明细表（按功能科目分）</t>
  </si>
  <si>
    <t>表6</t>
  </si>
  <si>
    <t>2018年部门决算一般公共预算支出明细表（按经济分类科目分）</t>
  </si>
  <si>
    <t>表7</t>
  </si>
  <si>
    <t>2018年部门决算一般公共预算基本支出明细表（按功能科目分）</t>
  </si>
  <si>
    <t>表8</t>
  </si>
  <si>
    <t>2018年部门决算一般公共预算基本支出明细表（按经济分类科目分）</t>
  </si>
  <si>
    <t>表9</t>
  </si>
  <si>
    <t>2018年部门决算政府性基金收支表</t>
  </si>
  <si>
    <t>是</t>
  </si>
  <si>
    <t>无政府性基金</t>
  </si>
  <si>
    <t>表10</t>
  </si>
  <si>
    <t>2018年部门决算项目经费支出表</t>
  </si>
  <si>
    <t>表11</t>
  </si>
  <si>
    <t>2018年部门综合预算政府采购（资产配置、购买服务）决算表</t>
  </si>
  <si>
    <t>表12</t>
  </si>
  <si>
    <t>2018年部门决算一般公共预算拨款“三公”经费及会议费、培训费支出表</t>
  </si>
  <si>
    <t>表13</t>
  </si>
  <si>
    <t>2018年度部门决算单位构成表</t>
  </si>
  <si>
    <t>表14</t>
  </si>
  <si>
    <t>2018年部门决算专项业务经费一级项目绩效表</t>
  </si>
  <si>
    <t>表15</t>
  </si>
  <si>
    <t>2018年部门决算整体支出绩效目标表</t>
  </si>
  <si>
    <t>无整体支出绩效目标</t>
  </si>
  <si>
    <t>单位：万元</t>
  </si>
  <si>
    <t>收                   入</t>
  </si>
  <si>
    <t>支                        出</t>
  </si>
  <si>
    <t>项    目</t>
  </si>
  <si>
    <t>决算数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</si>
  <si>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</si>
  <si>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</si>
  <si>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</si>
  <si>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</si>
  <si>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</si>
  <si>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</si>
  <si>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</si>
  <si>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</si>
  <si>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</si>
  <si>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</si>
  <si>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</si>
  <si>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</si>
  <si>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</si>
  <si>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</si>
  <si>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</si>
  <si>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</si>
  <si>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</si>
  <si>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</si>
  <si>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</si>
  <si>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</si>
  <si>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</si>
  <si>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</si>
  <si>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</si>
  <si>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</si>
  <si>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</si>
  <si>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</si>
  <si>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</si>
  <si>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</si>
  <si>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</si>
  <si>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</si>
  <si>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</si>
  <si>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</si>
  <si>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</si>
  <si>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</si>
  <si>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</si>
  <si>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</si>
  <si>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</si>
  <si>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</si>
  <si>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</si>
  <si>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</si>
  <si>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</si>
  <si>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</si>
  <si>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</si>
  <si>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</si>
  <si>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</si>
  <si>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</si>
  <si>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</si>
  <si>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</si>
  <si>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</si>
  <si>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</si>
  <si>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</si>
  <si>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</si>
  <si>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</si>
  <si>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</si>
  <si>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</si>
  <si>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</si>
  <si>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</si>
  <si>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</si>
  <si>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</si>
  <si>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</si>
  <si>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</si>
  <si>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</si>
  <si>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</si>
  <si>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</si>
  <si>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</si>
  <si>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</si>
  <si>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</si>
  <si>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</si>
  <si>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</si>
  <si>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</si>
  <si>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</si>
  <si>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</si>
  <si>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功能分类编码</t>
  </si>
  <si>
    <t>科目名称</t>
  </si>
  <si>
    <t>总计</t>
  </si>
  <si>
    <t>部门决算</t>
  </si>
  <si>
    <t>合计</t>
  </si>
  <si>
    <t>一般公共预算财政拨款收入</t>
  </si>
  <si>
    <t>政府性基金拨款</t>
  </si>
  <si>
    <t>上级补助收入</t>
  </si>
  <si>
    <t>事业收入</t>
  </si>
  <si>
    <t>事业单位经营收入</t>
  </si>
  <si>
    <t>对附属单位上缴收入</t>
  </si>
  <si>
    <t>上年实户资金余额（非财政性资金）</t>
  </si>
  <si>
    <t>其他收入</t>
  </si>
  <si>
    <t>小计</t>
  </si>
  <si>
    <t>其中：专项资金列入部门预算项目</t>
  </si>
  <si>
    <t>**</t>
  </si>
  <si>
    <t xml:space="preserve">  行政运行</t>
  </si>
  <si>
    <t>基本支出</t>
  </si>
  <si>
    <t>项目支出</t>
  </si>
  <si>
    <t>上缴上级支出</t>
  </si>
  <si>
    <t>经营支出</t>
  </si>
  <si>
    <t>对附属单位补助支出</t>
  </si>
  <si>
    <t>一般公共预算财政拨款决算数</t>
  </si>
  <si>
    <t>政府性基金财政拨款决算数</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</si>
  <si>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</si>
  <si>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</si>
  <si>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</si>
  <si>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</si>
  <si>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</si>
  <si>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</si>
  <si>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</si>
  <si>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</si>
  <si>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</si>
  <si>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</si>
  <si>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备注</t>
  </si>
  <si>
    <t>经济科目编码</t>
  </si>
  <si>
    <t>经济科目名称</t>
  </si>
  <si>
    <t>301</t>
  </si>
  <si>
    <t xml:space="preserve">工资福利支出 </t>
  </si>
  <si>
    <t xml:space="preserve">  30101</t>
  </si>
  <si>
    <t xml:space="preserve">  基本工资</t>
  </si>
  <si>
    <t xml:space="preserve">  30102</t>
  </si>
  <si>
    <t xml:space="preserve">  津贴补贴</t>
  </si>
  <si>
    <t xml:space="preserve">  30103</t>
  </si>
  <si>
    <t xml:space="preserve">  奖金</t>
  </si>
  <si>
    <t xml:space="preserve">  30106</t>
  </si>
  <si>
    <t xml:space="preserve">  伙食补助费</t>
  </si>
  <si>
    <t xml:space="preserve">  30107</t>
  </si>
  <si>
    <t xml:space="preserve">  绩效工资</t>
  </si>
  <si>
    <t xml:space="preserve">  30110</t>
  </si>
  <si>
    <t xml:space="preserve">  30111</t>
  </si>
  <si>
    <t xml:space="preserve">  公务员医疗补助缴费</t>
  </si>
  <si>
    <t xml:space="preserve">  30112</t>
  </si>
  <si>
    <t xml:space="preserve">  其他社会保障缴费</t>
  </si>
  <si>
    <t xml:space="preserve">  30113</t>
  </si>
  <si>
    <t xml:space="preserve">  住房公积金</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</si>
  <si>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</si>
  <si>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</si>
  <si>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</si>
  <si>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</si>
  <si>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</si>
  <si>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</si>
  <si>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</si>
  <si>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</si>
  <si>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</si>
  <si>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</si>
  <si>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</si>
  <si>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</si>
  <si>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</si>
  <si>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</si>
  <si>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</si>
  <si>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</si>
  <si>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</si>
  <si>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</si>
  <si>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</si>
  <si>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</si>
  <si>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30211</t>
  </si>
  <si>
    <t xml:space="preserve">  差旅费</t>
  </si>
  <si>
    <t xml:space="preserve">  30213</t>
  </si>
  <si>
    <t xml:space="preserve">  维修（护）费</t>
  </si>
  <si>
    <t xml:space="preserve">  30214</t>
  </si>
  <si>
    <t xml:space="preserve">  30226</t>
  </si>
  <si>
    <t xml:space="preserve">  劳务费</t>
  </si>
  <si>
    <t xml:space="preserve">  30228</t>
  </si>
  <si>
    <t xml:space="preserve">  工会经费</t>
  </si>
  <si>
    <t xml:space="preserve">  30231</t>
  </si>
  <si>
    <t xml:space="preserve">  公务用车运行维护费</t>
  </si>
  <si>
    <t xml:space="preserve">  30239</t>
  </si>
  <si>
    <t xml:space="preserve">  其他交通费</t>
  </si>
  <si>
    <t xml:space="preserve">  30299</t>
  </si>
  <si>
    <t xml:space="preserve">  其他商品和服务支出</t>
  </si>
  <si>
    <t>303</t>
  </si>
  <si>
    <t>对个人和家庭的补助</t>
  </si>
  <si>
    <t xml:space="preserve">  30305</t>
  </si>
  <si>
    <t xml:space="preserve">  生活补助</t>
  </si>
  <si>
    <t xml:space="preserve">  30399</t>
  </si>
  <si>
    <t xml:space="preserve">  其他对个人和家庭的补助支出</t>
  </si>
  <si>
    <t>309</t>
  </si>
  <si>
    <t>基本建设支出</t>
  </si>
  <si>
    <t xml:space="preserve">  30905</t>
  </si>
  <si>
    <t xml:space="preserve">  基础设施建设</t>
  </si>
  <si>
    <t>310</t>
  </si>
  <si>
    <t>资本性支出</t>
  </si>
  <si>
    <t xml:space="preserve">  31002</t>
  </si>
  <si>
    <t>2018年度部门决算政府性基金收支表</t>
  </si>
  <si>
    <t>年初结转和结余</t>
  </si>
  <si>
    <t>本年收入</t>
  </si>
  <si>
    <t>本年支出</t>
  </si>
  <si>
    <t>年末结转和结余</t>
  </si>
  <si>
    <t>功能分类科目编码</t>
  </si>
  <si>
    <t>注：本表反映部门本年度政府性基金预算财政拨款收入支出及结转和结余情况</t>
  </si>
  <si>
    <t>项目名称</t>
  </si>
  <si>
    <t>项目金额</t>
  </si>
  <si>
    <t>项目简介</t>
  </si>
  <si>
    <t>2018年部门决算政府采购（资产配置、购买服务）支出表</t>
  </si>
  <si>
    <t>科目编码</t>
  </si>
  <si>
    <t>采购项目</t>
  </si>
  <si>
    <t>采购目录</t>
  </si>
  <si>
    <t>购买服务内容</t>
  </si>
  <si>
    <t>规格型号</t>
  </si>
  <si>
    <t>数量</t>
  </si>
  <si>
    <t>实施采购时间</t>
  </si>
  <si>
    <t>预算金额</t>
  </si>
  <si>
    <t>说明</t>
  </si>
  <si>
    <t>类</t>
  </si>
  <si>
    <t>款</t>
  </si>
  <si>
    <t>项</t>
  </si>
  <si>
    <t>01</t>
  </si>
  <si>
    <t>2018年</t>
  </si>
  <si>
    <t>2017年</t>
  </si>
  <si>
    <t>2018年决算相较于2017年决算增减变化情况</t>
  </si>
  <si>
    <t>一般公共预算拨款安排的“三公”经费预算</t>
  </si>
  <si>
    <t>会议费</t>
  </si>
  <si>
    <t>培训费</t>
  </si>
  <si>
    <t>一般公共预算拨款安排的“三公”经费决算</t>
  </si>
  <si>
    <t>因公出国（境）费用</t>
  </si>
  <si>
    <t>公务接待费</t>
  </si>
  <si>
    <t>公务用车购置及运行维护费</t>
  </si>
  <si>
    <t>公务用车购置费</t>
  </si>
  <si>
    <t>公务用车运行维护费</t>
  </si>
  <si>
    <t>19=10-1</t>
  </si>
  <si>
    <t>20=11-2</t>
  </si>
  <si>
    <t>21=12-3</t>
  </si>
  <si>
    <t>22=13-4</t>
  </si>
  <si>
    <t>23=14-5</t>
  </si>
  <si>
    <t>24=15-6</t>
  </si>
  <si>
    <t>25=16-7</t>
  </si>
  <si>
    <t>26=17-8</t>
  </si>
  <si>
    <t>27=18-9</t>
  </si>
  <si>
    <t>2018年部门决算单位构成表</t>
  </si>
  <si>
    <t>部门</t>
  </si>
  <si>
    <t>2018年决算部门专项业务经费一级项目绩效目标表</t>
  </si>
  <si>
    <t>主管部门</t>
  </si>
  <si>
    <t>总
体
目
标</t>
  </si>
  <si>
    <t>年度目标</t>
  </si>
  <si>
    <t>绩
效
指
标</t>
  </si>
  <si>
    <t>二级指标</t>
  </si>
  <si>
    <t>指标内容</t>
  </si>
  <si>
    <t>指标值</t>
  </si>
  <si>
    <t>数量指标</t>
  </si>
  <si>
    <t>质量指标</t>
  </si>
  <si>
    <t>时效指标</t>
  </si>
  <si>
    <t>成本指标</t>
  </si>
  <si>
    <t>经济效益
指标</t>
  </si>
  <si>
    <t>社会效益
指标</t>
  </si>
  <si>
    <t>生态效益
指标</t>
  </si>
  <si>
    <t>可持续影响
指标</t>
  </si>
  <si>
    <t>满意度指标</t>
  </si>
  <si>
    <t>服务对象
满意度指标</t>
  </si>
  <si>
    <t>2018年决算部门整体支出绩效目标表</t>
  </si>
  <si>
    <t>部门（单位）名称</t>
  </si>
  <si>
    <t>年度
主要
任务</t>
  </si>
  <si>
    <t>任务名称</t>
  </si>
  <si>
    <t>主要内容</t>
  </si>
  <si>
    <t>预算金额（万元）</t>
  </si>
  <si>
    <t>总额</t>
  </si>
  <si>
    <t>财政拨款</t>
  </si>
  <si>
    <t>其他资金</t>
  </si>
  <si>
    <t>任务1</t>
  </si>
  <si>
    <t>任务2</t>
  </si>
  <si>
    <t>任务3</t>
  </si>
  <si>
    <t>……</t>
  </si>
  <si>
    <t>金额合计</t>
  </si>
  <si>
    <t>年度
总体
目标</t>
  </si>
  <si>
    <t xml:space="preserve">
 目标1：
 目标2：
 目标3：
 ……</t>
  </si>
  <si>
    <t>年
度
绩
效
指
标</t>
  </si>
  <si>
    <t>一级指标</t>
  </si>
  <si>
    <t>产出指标</t>
  </si>
  <si>
    <t xml:space="preserve"> 指标1：</t>
  </si>
  <si>
    <t xml:space="preserve"> 指标2：</t>
  </si>
  <si>
    <t xml:space="preserve"> ……</t>
  </si>
  <si>
    <t>效益指标</t>
  </si>
  <si>
    <t>满意度
指标</t>
  </si>
  <si>
    <r>
      <t>备注：1、年度绩效指标可选择填写。2、试行部门预算绩效目标重点审核的省级部门按陕财办预</t>
    </r>
    <r>
      <rPr>
        <sz val="10"/>
        <rFont val="仿宋_GB2312"/>
        <family val="0"/>
      </rPr>
      <t>〔</t>
    </r>
    <r>
      <rPr>
        <sz val="10"/>
        <rFont val="宋体"/>
        <family val="0"/>
      </rPr>
      <t>2017〕133号文件要求公开。3、市县不做强制公开要求。</t>
    </r>
  </si>
  <si>
    <t xml:space="preserve">                            部门名称：榆林市榆阳区住房和城乡建设局</t>
  </si>
  <si>
    <t>节能环保支出</t>
  </si>
  <si>
    <t>自然生态保护</t>
  </si>
  <si>
    <t xml:space="preserve">  农村环境保护</t>
  </si>
  <si>
    <t>城乡社区支出</t>
  </si>
  <si>
    <t>城乡社区管理事务</t>
  </si>
  <si>
    <t>2120199</t>
  </si>
  <si>
    <t xml:space="preserve">  其他城乡社区管理事务支出</t>
  </si>
  <si>
    <t>城乡社区公共设施</t>
  </si>
  <si>
    <t xml:space="preserve">  其他城乡社区公共设施支出</t>
  </si>
  <si>
    <t>城乡社区环境卫生</t>
  </si>
  <si>
    <t xml:space="preserve">  城乡社区环境卫生</t>
  </si>
  <si>
    <t>221</t>
  </si>
  <si>
    <t>住房保障支出</t>
  </si>
  <si>
    <t>保障性安居工程支出</t>
  </si>
  <si>
    <t xml:space="preserve">  棚户区改造</t>
  </si>
  <si>
    <t xml:space="preserve">  农村危房改造</t>
  </si>
  <si>
    <t xml:space="preserve">  其他保障性安居工程支出</t>
  </si>
  <si>
    <t>榆阳区住房和城乡建设局</t>
  </si>
  <si>
    <t>榆阳区住房和城乡建设局</t>
  </si>
  <si>
    <t>合计</t>
  </si>
  <si>
    <t xml:space="preserve">  职工基本医疗保险缴费</t>
  </si>
  <si>
    <t xml:space="preserve">  30209</t>
  </si>
  <si>
    <t>物业管理费</t>
  </si>
  <si>
    <r>
      <t xml:space="preserve">  3021</t>
    </r>
    <r>
      <rPr>
        <sz val="10"/>
        <rFont val="宋体"/>
        <family val="0"/>
      </rPr>
      <t>6</t>
    </r>
  </si>
  <si>
    <t xml:space="preserve">  31003</t>
  </si>
  <si>
    <t xml:space="preserve">  办公设备购置</t>
  </si>
  <si>
    <r>
      <t xml:space="preserve"> </t>
    </r>
    <r>
      <rPr>
        <sz val="10"/>
        <rFont val="宋体"/>
        <family val="0"/>
      </rPr>
      <t xml:space="preserve"> </t>
    </r>
    <r>
      <rPr>
        <sz val="10"/>
        <rFont val="宋体"/>
        <family val="0"/>
      </rPr>
      <t>专用设备购置</t>
    </r>
  </si>
  <si>
    <r>
      <t xml:space="preserve">  310</t>
    </r>
    <r>
      <rPr>
        <sz val="10"/>
        <rFont val="宋体"/>
        <family val="0"/>
      </rPr>
      <t>12</t>
    </r>
  </si>
  <si>
    <t xml:space="preserve">  拆迁补偿</t>
  </si>
  <si>
    <t xml:space="preserve">  培训费</t>
  </si>
  <si>
    <t>租赁房</t>
  </si>
  <si>
    <r>
      <t xml:space="preserve">                        </t>
    </r>
    <r>
      <rPr>
        <sz val="11"/>
        <rFont val="宋体"/>
        <family val="0"/>
      </rPr>
      <t xml:space="preserve"> </t>
    </r>
    <r>
      <rPr>
        <sz val="11"/>
        <rFont val="宋体"/>
        <family val="0"/>
      </rPr>
      <t xml:space="preserve"> 榆阳区房屋征收与补偿办公室</t>
    </r>
  </si>
  <si>
    <r>
      <t xml:space="preserve"> </t>
    </r>
    <r>
      <rPr>
        <sz val="11"/>
        <rFont val="宋体"/>
        <family val="0"/>
      </rPr>
      <t xml:space="preserve"> </t>
    </r>
    <r>
      <rPr>
        <sz val="11"/>
        <rFont val="宋体"/>
        <family val="0"/>
      </rPr>
      <t xml:space="preserve">                        榆阳区住房保障管理中心</t>
    </r>
  </si>
  <si>
    <t>榆阳区建筑工程招投标管理办公室</t>
  </si>
  <si>
    <t xml:space="preserve">                          榆阳区建设工程质量安全监督站</t>
  </si>
  <si>
    <t xml:space="preserve">                          榆阳区城建监察大队</t>
  </si>
  <si>
    <t xml:space="preserve">                          榆阳区房产管理所</t>
  </si>
  <si>
    <r>
      <t>2</t>
    </r>
    <r>
      <rPr>
        <sz val="9"/>
        <color indexed="8"/>
        <rFont val="宋体"/>
        <family val="0"/>
      </rPr>
      <t>018年农村人居环境整治</t>
    </r>
  </si>
  <si>
    <r>
      <t>4</t>
    </r>
    <r>
      <rPr>
        <sz val="9"/>
        <rFont val="宋体"/>
        <family val="0"/>
      </rPr>
      <t>4个退出贫困村人居环境整治</t>
    </r>
  </si>
  <si>
    <t>中心城区六米以下巷道旱公厕改造</t>
  </si>
  <si>
    <t>保障房配套基础设施建设、红山路改造拆迁补偿、污水处理厂建设、中心城区六米以下巷道旱公厕改造、重点镇基础设施建设、村镇规划编制、保障房运行维修和补贴、直管公房维修等</t>
  </si>
  <si>
    <t>上盐湾镇棚户区改造项目</t>
  </si>
  <si>
    <r>
      <t>2</t>
    </r>
    <r>
      <rPr>
        <sz val="9"/>
        <rFont val="宋体"/>
        <family val="0"/>
      </rPr>
      <t>018年农村危房改造</t>
    </r>
  </si>
  <si>
    <t>四级梁限价商品房项目有关费用</t>
  </si>
  <si>
    <t>（2018年度）</t>
  </si>
  <si>
    <t>农村危房改造项目</t>
  </si>
  <si>
    <t>项目负责人及电话</t>
  </si>
  <si>
    <t>赵飞（电话13891262052）</t>
  </si>
  <si>
    <t>榆林市榆阳区住房和城乡建设局</t>
  </si>
  <si>
    <t>实施单位</t>
  </si>
  <si>
    <t>资金情况
（万元）</t>
  </si>
  <si>
    <t>年度资金总额：</t>
  </si>
  <si>
    <t>350.88万元(含2017年46.44万元)</t>
  </si>
  <si>
    <t>其中：财政拨款（每项资金的名称和规模）</t>
  </si>
  <si>
    <t xml:space="preserve">             其他资金</t>
  </si>
  <si>
    <t>目标：完成全区136户2018年建档立卡贫困户住房改造项目，达到住房安全稳固、遮风避雨、厨卫入院的基本要求。</t>
  </si>
  <si>
    <t>三级指标</t>
  </si>
  <si>
    <t>4类重点对象农村危房改造数量</t>
  </si>
  <si>
    <t>136套</t>
  </si>
  <si>
    <t>建档立卡贫困户住房改造数量</t>
  </si>
  <si>
    <t>拆除重建1-3人户面积</t>
  </si>
  <si>
    <t>40至60平方米</t>
  </si>
  <si>
    <t>拆除重建3人以上户人均面积</t>
  </si>
  <si>
    <t>13至18平方米</t>
  </si>
  <si>
    <t>改造后验收合格率</t>
  </si>
  <si>
    <t>改造后房屋满足基本居住功能需要比例</t>
  </si>
  <si>
    <t>当年开工率</t>
  </si>
  <si>
    <t>4类重点对象农村危房改造开工时间</t>
  </si>
  <si>
    <t>2018年6月30日前</t>
  </si>
  <si>
    <t>2018年脱贫攻坚贫困户住房改造开工时间</t>
  </si>
  <si>
    <t>2018年5月30日前</t>
  </si>
  <si>
    <t>4类重点对象农村危房改造竣工及县乡两级验收时间</t>
  </si>
  <si>
    <t>2018年10月30日前</t>
  </si>
  <si>
    <t>2018年脱贫攻坚贫困户住房改造竣工时间</t>
  </si>
  <si>
    <t>2018年脱贫攻坚贫困户住房改造县乡两级验收时间</t>
  </si>
  <si>
    <t>2018年9月30日前</t>
  </si>
  <si>
    <t>户均补助标准</t>
  </si>
  <si>
    <t>2.58万元</t>
  </si>
  <si>
    <t>改造后房屋人畜分离、卫生厕所等基本卫生条件</t>
  </si>
  <si>
    <t>有基本保障</t>
  </si>
  <si>
    <t>改造后房屋保证安全期限</t>
  </si>
  <si>
    <t>≥20年</t>
  </si>
  <si>
    <t>受益贫困人口满意度</t>
  </si>
  <si>
    <t>注：各地请根据实际情况，从上述绩效指标中选择适合的填报（可结合已下达的中央对地方专项转移支付绩效指标），也可自行增加或适当调整。指标设置要突出脱贫成效。</t>
  </si>
  <si>
    <t>经办人：赵飞（电话13891262052）</t>
  </si>
  <si>
    <t>单位负责人：黄飞鹏</t>
  </si>
  <si>
    <t>上报时间：</t>
  </si>
  <si>
    <t>农村人居环境整治</t>
  </si>
  <si>
    <t>贾建锋 3525099</t>
  </si>
  <si>
    <t>44个退出贫困村</t>
  </si>
  <si>
    <t>年度资金总额：640</t>
  </si>
  <si>
    <t xml:space="preserve">       其中：财政拨款</t>
  </si>
  <si>
    <t xml:space="preserve"> 目标1：配建生活垃圾收集、转运设施，配备保洁人员，建立长效机制，使贫困村生活垃圾得到有效治理。
 目标2：结合改厕工程因地制宜建设污水处理设施，使集中居住区贫困村生活污水逐步得到治理。
 目标3：完善基础设施，满足贫困村群众基本生产生活需要，净化、美化村庄改善人居环境。
</t>
  </si>
  <si>
    <t>贫困村人居环境整治个数</t>
  </si>
  <si>
    <t>44个</t>
  </si>
  <si>
    <t>贫困村分类垃圾收集屋个数</t>
  </si>
  <si>
    <t>15个</t>
  </si>
  <si>
    <t>贫困村垃圾收集箱数量</t>
  </si>
  <si>
    <t>380个</t>
  </si>
  <si>
    <t>贫困村生活污水设施改造数量</t>
  </si>
  <si>
    <t>2处</t>
  </si>
  <si>
    <t>贫困村生活垃圾定点存放数量</t>
  </si>
  <si>
    <t>44处</t>
  </si>
  <si>
    <t>贫困村配备垃圾清运车辆</t>
  </si>
  <si>
    <t>13辆</t>
  </si>
  <si>
    <t>贫困村配备粪污清掏车辆</t>
  </si>
  <si>
    <t>7辆</t>
  </si>
  <si>
    <t>贫困村无害化卫生厕所改造数量</t>
  </si>
  <si>
    <t>69个</t>
  </si>
  <si>
    <t>安装路灯数量</t>
  </si>
  <si>
    <t>360盏</t>
  </si>
  <si>
    <t>硬化入户道路</t>
  </si>
  <si>
    <t>28公里</t>
  </si>
  <si>
    <t>村民住宅改造、美化</t>
  </si>
  <si>
    <t>20户</t>
  </si>
  <si>
    <t>村庄绿化</t>
  </si>
  <si>
    <t>8000株</t>
  </si>
  <si>
    <t>改造后设施验收合格率</t>
  </si>
  <si>
    <t>生活污水处理率</t>
  </si>
  <si>
    <t>≥60%</t>
  </si>
  <si>
    <t>生活垃圾定点存放清运率</t>
  </si>
  <si>
    <t>≥100%</t>
  </si>
  <si>
    <t>生活垃圾无害化处理率</t>
  </si>
  <si>
    <t>畜禽粪便综合利用率</t>
  </si>
  <si>
    <t>≥90%</t>
  </si>
  <si>
    <t>当年完成率</t>
  </si>
  <si>
    <t>补助标准每个村根据考核验收结果，分为优秀、良好、一般、较差四个等次。</t>
  </si>
  <si>
    <t xml:space="preserve">  10-15万元</t>
  </si>
  <si>
    <t>受益建档立卡贫困人口数</t>
  </si>
  <si>
    <t>≥2595人</t>
  </si>
  <si>
    <t>环保设施使用年限</t>
  </si>
  <si>
    <t>≥15年</t>
  </si>
  <si>
    <t>垃圾清运、粪污清掏车辆使用年限</t>
  </si>
  <si>
    <t xml:space="preserve"> 太阳能路灯使用年限</t>
  </si>
  <si>
    <t>≥10年</t>
  </si>
  <si>
    <t>受益群众满意度</t>
  </si>
  <si>
    <t>注：各地请根据实际情况，从上述绩效指标中选择适合的填报（可结合已下达的中央对地方专项转移支付绩效指标），也可自行增加或适当调整。</t>
  </si>
  <si>
    <t xml:space="preserve">                          榆林市榆阳区住房和城乡建设局本级</t>
  </si>
  <si>
    <t>00</t>
  </si>
  <si>
    <t>鱼河镇污水处理站工程</t>
  </si>
  <si>
    <t>施工图设计</t>
  </si>
  <si>
    <t>设计服务费</t>
  </si>
  <si>
    <t>2018.7.5</t>
  </si>
  <si>
    <t>人工地基检测</t>
  </si>
  <si>
    <t>检测服务费</t>
  </si>
  <si>
    <t>2018.11.6</t>
  </si>
  <si>
    <t>牛家梁污水输出管网牛家梁—农业示范园区段</t>
  </si>
  <si>
    <t>牛家梁污水输出管网金鸡滩—牛家梁段</t>
  </si>
  <si>
    <t>2018.12.27</t>
  </si>
  <si>
    <t>榆阳区镇村生活污水处理设施垃圾压缩设施工程</t>
  </si>
  <si>
    <t>可研、初设</t>
  </si>
  <si>
    <t>可研、初设服务费</t>
  </si>
  <si>
    <t>2018.6.11</t>
  </si>
  <si>
    <t>环评及环境监测</t>
  </si>
  <si>
    <t>环评及环境监测服务费</t>
  </si>
  <si>
    <t>2018.6.13</t>
  </si>
  <si>
    <t>榆阳区村镇生活污水治理专项规划</t>
  </si>
  <si>
    <t>专项规划</t>
  </si>
  <si>
    <t>规划编制服务费</t>
  </si>
  <si>
    <t>2018.12.11</t>
  </si>
  <si>
    <t>榆阳区镇村污水治理、垃圾处理PPP项目</t>
  </si>
  <si>
    <t>PPP咨询</t>
  </si>
  <si>
    <t>咨询服务费</t>
  </si>
  <si>
    <t>2018.4.4</t>
  </si>
  <si>
    <r>
      <t>0</t>
    </r>
    <r>
      <rPr>
        <sz val="9"/>
        <rFont val="宋体"/>
        <family val="0"/>
      </rPr>
      <t>4</t>
    </r>
  </si>
  <si>
    <r>
      <t>04</t>
    </r>
  </si>
  <si>
    <t>东沙新区农科二路、牛家梁污水管网、鱼河镇污水处理站、镇川镇污水处理站可行性研究报告及社会风险稳定评估报告编制</t>
  </si>
  <si>
    <t>可研报告及社会稳定风险评估报告编制</t>
  </si>
  <si>
    <t>2018.6.5</t>
  </si>
  <si>
    <r>
      <rPr>
        <sz val="9"/>
        <rFont val="宋体"/>
        <family val="0"/>
      </rPr>
      <t>01</t>
    </r>
  </si>
  <si>
    <t>东沙新区农科二路施工图设计</t>
  </si>
  <si>
    <t>东沙新区农科二路造价</t>
  </si>
  <si>
    <t>造价预算</t>
  </si>
  <si>
    <t>建筑扬尘在线监测平台建设</t>
  </si>
  <si>
    <t>专用设备</t>
  </si>
  <si>
    <t>大华DHL490UCS-ES等</t>
  </si>
  <si>
    <t>1批</t>
  </si>
  <si>
    <t>03</t>
  </si>
  <si>
    <t>2018.12.17</t>
  </si>
  <si>
    <t>可研</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</si>
</sst>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 "/>
    <numFmt numFmtId="181" formatCode="#,##0.0000"/>
    <numFmt numFmtId="182" formatCode="&quot;Yes&quot;;&quot;Yes&quot;;&quot;No&quot;"/>
    <numFmt numFmtId="183" formatCode="&quot;True&quot;;&quot;True&quot;;&quot;False&quot;"/>
    <numFmt numFmtId="184" formatCode="&quot;On&quot;;&quot;On&quot;;&quot;Off&quot;"/>
    <numFmt numFmtId="185" formatCode="[$€-2]\ #,##0.00_);[Red]\([$€-2]\ #,##0.00\)"/>
    <numFmt numFmtId="186" formatCode="yyyy/m/d"/>
  </numFmts>
  <fonts count="70">
    <font>
      <sz val="9"/>
      <name val="宋体"/>
      <family val="0"/>
    </font>
    <font>
      <sz val="11"/>
      <color indexed="8"/>
      <name val="宋体"/>
      <family val="0"/>
    </font>
    <font>
      <sz val="12"/>
      <name val="宋体"/>
      <family val="0"/>
    </font>
    <font>
      <sz val="10"/>
      <name val="宋体"/>
      <family val="0"/>
    </font>
    <font>
      <sz val="12"/>
      <name val="黑体"/>
      <family val="3"/>
    </font>
    <font>
      <b/>
      <sz val="16"/>
      <name val="宋体"/>
      <family val="0"/>
    </font>
    <font>
      <sz val="11"/>
      <name val="宋体"/>
      <family val="0"/>
    </font>
    <font>
      <b/>
      <sz val="12"/>
      <name val="宋体"/>
      <family val="0"/>
    </font>
    <font>
      <sz val="10"/>
      <name val="仿宋_GB2312"/>
      <family val="0"/>
    </font>
    <font>
      <sz val="18"/>
      <name val="方正小标宋_GBK"/>
      <family val="0"/>
    </font>
    <font>
      <b/>
      <sz val="10"/>
      <name val="宋体"/>
      <family val="0"/>
    </font>
    <font>
      <b/>
      <sz val="9"/>
      <name val="宋体"/>
      <family val="0"/>
    </font>
    <font>
      <b/>
      <sz val="15"/>
      <name val="宋体"/>
      <family val="0"/>
    </font>
    <font>
      <sz val="18"/>
      <name val="宋体"/>
      <family val="0"/>
    </font>
    <font>
      <sz val="48"/>
      <name val="宋体"/>
      <family val="0"/>
    </font>
    <font>
      <b/>
      <sz val="20"/>
      <name val="宋体"/>
      <family val="0"/>
    </font>
    <font>
      <b/>
      <sz val="10"/>
      <name val="Arial"/>
      <family val="2"/>
    </font>
    <font>
      <sz val="10"/>
      <color indexed="8"/>
      <name val="仿宋_GB2312"/>
      <family val="0"/>
    </font>
    <font>
      <sz val="9"/>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4"/>
      <color indexed="10"/>
      <name val="Arial"/>
      <family val="2"/>
    </font>
    <font>
      <sz val="9"/>
      <color indexed="8"/>
      <name val="仿宋_GB2312"/>
      <family val="0"/>
    </font>
    <font>
      <sz val="9"/>
      <color indexed="10"/>
      <name val="宋体"/>
      <family val="0"/>
    </font>
    <font>
      <sz val="10"/>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2"/>
      <name val="Calibri"/>
      <family val="0"/>
    </font>
    <font>
      <sz val="14"/>
      <color rgb="FFFF0000"/>
      <name val="Arial"/>
      <family val="2"/>
    </font>
    <font>
      <sz val="9"/>
      <color theme="1"/>
      <name val="仿宋_GB2312"/>
      <family val="0"/>
    </font>
    <font>
      <sz val="10"/>
      <color theme="1"/>
      <name val="仿宋_GB2312"/>
      <family val="0"/>
    </font>
    <font>
      <sz val="9"/>
      <color theme="1"/>
      <name val="宋体"/>
      <family val="0"/>
    </font>
    <font>
      <sz val="9"/>
      <color rgb="FFFF0000"/>
      <name val="宋体"/>
      <family val="0"/>
    </font>
    <font>
      <sz val="10"/>
      <color theme="1" tint="0.04998999834060669"/>
      <name val="宋体"/>
      <family val="0"/>
    </font>
    <font>
      <sz val="10"/>
      <color theme="1"/>
      <name val="Calibri"/>
      <family val="0"/>
    </font>
    <font>
      <sz val="10"/>
      <color theme="1" tint="0.04998999834060669"/>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3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color indexed="63"/>
      </top>
      <bottom>
        <color indexed="63"/>
      </bottom>
    </border>
    <border>
      <left>
        <color indexed="63"/>
      </left>
      <right style="thin"/>
      <top style="thin"/>
      <bottom style="thin"/>
    </border>
    <border>
      <left style="thin"/>
      <right style="thin"/>
      <top/>
      <bottom style="thin"/>
    </border>
    <border>
      <left>
        <color indexed="63"/>
      </left>
      <right>
        <color indexed="63"/>
      </right>
      <top style="thin"/>
      <bottom>
        <color indexed="63"/>
      </bottom>
    </border>
    <border>
      <left style="thin"/>
      <right/>
      <top style="thin"/>
      <bottom style="thin"/>
    </border>
    <border>
      <left>
        <color indexed="63"/>
      </left>
      <right>
        <color indexed="63"/>
      </right>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right style="thin"/>
      <top style="thin">
        <color rgb="FF000000"/>
      </top>
      <bottom/>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right style="thin">
        <color rgb="FF000000"/>
      </right>
      <top style="thin"/>
      <bottom style="thin"/>
    </border>
    <border>
      <left style="thin"/>
      <right>
        <color indexed="63"/>
      </right>
      <top>
        <color indexed="63"/>
      </top>
      <bottom style="thin"/>
    </border>
  </borders>
  <cellStyleXfs count="66">
    <xf numFmtId="0" fontId="0" fillId="0" borderId="0">
      <alignment/>
      <protection/>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9" fontId="16" fillId="0" borderId="0" applyFont="0" applyFill="0" applyBorder="0" applyAlignment="0" applyProtection="0"/>
    <xf numFmtId="0" fontId="43" fillId="0" borderId="0" applyNumberFormat="0" applyFill="0" applyBorder="0" applyAlignment="0" applyProtection="0"/>
    <xf numFmtId="0" fontId="44" fillId="0" borderId="1" applyNumberFormat="0" applyFill="0" applyAlignment="0" applyProtection="0"/>
    <xf numFmtId="0" fontId="45" fillId="0" borderId="1" applyNumberFormat="0" applyFill="0" applyAlignment="0" applyProtection="0"/>
    <xf numFmtId="0" fontId="46" fillId="0" borderId="2" applyNumberFormat="0" applyFill="0" applyAlignment="0" applyProtection="0"/>
    <xf numFmtId="0" fontId="46" fillId="0" borderId="0" applyNumberFormat="0" applyFill="0" applyBorder="0" applyAlignment="0" applyProtection="0"/>
    <xf numFmtId="0" fontId="47" fillId="2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48" fillId="0" borderId="0" applyNumberFormat="0" applyFill="0" applyBorder="0" applyAlignment="0" applyProtection="0"/>
    <xf numFmtId="0" fontId="49" fillId="21" borderId="0" applyNumberFormat="0" applyBorder="0" applyAlignment="0" applyProtection="0"/>
    <xf numFmtId="0" fontId="50" fillId="0" borderId="3" applyNumberFormat="0" applyFill="0" applyAlignment="0" applyProtection="0"/>
    <xf numFmtId="178" fontId="16" fillId="0" borderId="0" applyFont="0" applyFill="0" applyBorder="0" applyAlignment="0" applyProtection="0"/>
    <xf numFmtId="179" fontId="16" fillId="0" borderId="0" applyFont="0" applyFill="0" applyBorder="0" applyAlignment="0" applyProtection="0"/>
    <xf numFmtId="0" fontId="51" fillId="22" borderId="4" applyNumberFormat="0" applyAlignment="0" applyProtection="0"/>
    <xf numFmtId="0" fontId="52" fillId="23" borderId="5"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6" applyNumberFormat="0" applyFill="0" applyAlignment="0" applyProtection="0"/>
    <xf numFmtId="176" fontId="16" fillId="0" borderId="0" applyFont="0" applyFill="0" applyBorder="0" applyAlignment="0" applyProtection="0"/>
    <xf numFmtId="177" fontId="16" fillId="0" borderId="0" applyFont="0" applyFill="0" applyBorder="0" applyAlignment="0" applyProtection="0"/>
    <xf numFmtId="0" fontId="56" fillId="24" borderId="0" applyNumberFormat="0" applyBorder="0" applyAlignment="0" applyProtection="0"/>
    <xf numFmtId="0" fontId="57" fillId="22" borderId="7" applyNumberFormat="0" applyAlignment="0" applyProtection="0"/>
    <xf numFmtId="0" fontId="58" fillId="25" borderId="4" applyNumberFormat="0" applyAlignment="0" applyProtection="0"/>
    <xf numFmtId="0" fontId="59" fillId="0" borderId="0" applyNumberFormat="0" applyFill="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60" fillId="32" borderId="8" applyNumberFormat="0" applyFont="0" applyAlignment="0" applyProtection="0"/>
  </cellStyleXfs>
  <cellXfs count="272">
    <xf numFmtId="0" fontId="0" fillId="0" borderId="0" xfId="0" applyAlignment="1">
      <alignment/>
    </xf>
    <xf numFmtId="0" fontId="2" fillId="0" borderId="0" xfId="40" applyAlignment="1">
      <alignment vertical="center"/>
      <protection/>
    </xf>
    <xf numFmtId="0" fontId="2" fillId="0" borderId="0" xfId="40" applyAlignment="1">
      <alignment vertical="center" wrapText="1"/>
      <protection/>
    </xf>
    <xf numFmtId="0" fontId="3" fillId="0" borderId="0" xfId="40" applyFont="1" applyAlignment="1">
      <alignment vertical="center" wrapText="1"/>
      <protection/>
    </xf>
    <xf numFmtId="0" fontId="61" fillId="0" borderId="0" xfId="40" applyFont="1" applyAlignment="1">
      <alignment vertical="center"/>
      <protection/>
    </xf>
    <xf numFmtId="0" fontId="4" fillId="0" borderId="0" xfId="40" applyFont="1" applyAlignment="1">
      <alignment vertical="center"/>
      <protection/>
    </xf>
    <xf numFmtId="0" fontId="2" fillId="0" borderId="0" xfId="40" applyFont="1" applyAlignment="1">
      <alignment vertical="center"/>
      <protection/>
    </xf>
    <xf numFmtId="0" fontId="2" fillId="0" borderId="9" xfId="40" applyBorder="1" applyAlignment="1">
      <alignment horizontal="center" vertical="center" wrapText="1"/>
      <protection/>
    </xf>
    <xf numFmtId="0" fontId="2" fillId="0" borderId="9" xfId="40" applyBorder="1" applyAlignment="1">
      <alignment vertical="center" wrapText="1"/>
      <protection/>
    </xf>
    <xf numFmtId="0" fontId="6" fillId="0" borderId="0" xfId="40" applyFont="1" applyAlignment="1">
      <alignment vertical="center" wrapText="1"/>
      <protection/>
    </xf>
    <xf numFmtId="0" fontId="4" fillId="0" borderId="0" xfId="40" applyFont="1" applyAlignment="1">
      <alignment vertical="center" wrapText="1"/>
      <protection/>
    </xf>
    <xf numFmtId="0" fontId="6" fillId="0" borderId="0" xfId="0" applyFont="1" applyAlignment="1">
      <alignment horizontal="center" vertical="center"/>
    </xf>
    <xf numFmtId="0" fontId="6"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7" fillId="0" borderId="0" xfId="0" applyFont="1" applyAlignment="1">
      <alignment horizontal="center" vertical="center"/>
    </xf>
    <xf numFmtId="0" fontId="3" fillId="0" borderId="0" xfId="0" applyFont="1" applyAlignment="1">
      <alignment horizontal="left" vertical="center"/>
    </xf>
    <xf numFmtId="0" fontId="6" fillId="0" borderId="9" xfId="0" applyFont="1" applyBorder="1" applyAlignment="1">
      <alignment horizontal="center" vertical="center" wrapText="1"/>
    </xf>
    <xf numFmtId="0" fontId="62" fillId="0" borderId="9" xfId="0" applyFont="1" applyBorder="1" applyAlignment="1">
      <alignment horizontal="center"/>
    </xf>
    <xf numFmtId="0" fontId="6" fillId="0" borderId="0" xfId="0" applyFont="1" applyBorder="1" applyAlignment="1">
      <alignment horizontal="center" vertical="center" wrapText="1"/>
    </xf>
    <xf numFmtId="0" fontId="0" fillId="0" borderId="0" xfId="0" applyBorder="1" applyAlignment="1">
      <alignment/>
    </xf>
    <xf numFmtId="0" fontId="0" fillId="0" borderId="0" xfId="0" applyFont="1" applyAlignment="1">
      <alignment/>
    </xf>
    <xf numFmtId="0" fontId="0" fillId="0" borderId="0" xfId="0" applyFill="1" applyAlignment="1">
      <alignment/>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9" xfId="0" applyFont="1" applyBorder="1" applyAlignment="1">
      <alignment horizontal="center" vertical="center" wrapText="1"/>
    </xf>
    <xf numFmtId="0" fontId="0" fillId="0" borderId="10" xfId="0" applyFont="1" applyFill="1" applyBorder="1" applyAlignment="1">
      <alignment horizontal="center" vertical="center"/>
    </xf>
    <xf numFmtId="0" fontId="0" fillId="0" borderId="9" xfId="0" applyFont="1" applyFill="1" applyBorder="1" applyAlignment="1">
      <alignment/>
    </xf>
    <xf numFmtId="0" fontId="0" fillId="0" borderId="9" xfId="0" applyFont="1" applyBorder="1" applyAlignment="1">
      <alignment/>
    </xf>
    <xf numFmtId="0" fontId="0" fillId="0" borderId="9" xfId="0" applyBorder="1" applyAlignment="1">
      <alignment/>
    </xf>
    <xf numFmtId="0" fontId="0" fillId="0" borderId="9" xfId="0" applyFill="1" applyBorder="1" applyAlignment="1">
      <alignment/>
    </xf>
    <xf numFmtId="0" fontId="0" fillId="0" borderId="0" xfId="0" applyAlignment="1">
      <alignment horizontal="right"/>
    </xf>
    <xf numFmtId="0" fontId="0" fillId="0" borderId="0" xfId="0" applyFill="1" applyAlignment="1">
      <alignment horizontal="right"/>
    </xf>
    <xf numFmtId="0" fontId="5" fillId="0" borderId="0" xfId="0" applyFont="1" applyAlignment="1">
      <alignment horizontal="centerContinuous" vertical="center"/>
    </xf>
    <xf numFmtId="0" fontId="0" fillId="0" borderId="9" xfId="0" applyBorder="1" applyAlignment="1">
      <alignment horizontal="center"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9" xfId="0" applyBorder="1" applyAlignment="1">
      <alignment horizontal="center" vertical="center"/>
    </xf>
    <xf numFmtId="0" fontId="0" fillId="0" borderId="9" xfId="0" applyFill="1" applyBorder="1" applyAlignment="1">
      <alignment horizontal="right"/>
    </xf>
    <xf numFmtId="49" fontId="0" fillId="0" borderId="9" xfId="0" applyNumberFormat="1" applyFill="1" applyBorder="1" applyAlignment="1">
      <alignment horizontal="right"/>
    </xf>
    <xf numFmtId="0" fontId="0" fillId="0" borderId="9" xfId="0" applyFill="1" applyBorder="1" applyAlignment="1">
      <alignment horizontal="left"/>
    </xf>
    <xf numFmtId="0" fontId="0" fillId="0" borderId="9" xfId="0" applyFill="1" applyBorder="1" applyAlignment="1">
      <alignment horizontal="left" vertical="center"/>
    </xf>
    <xf numFmtId="0" fontId="63" fillId="0" borderId="9" xfId="0" applyFont="1" applyFill="1" applyBorder="1" applyAlignment="1">
      <alignment horizontal="left" vertical="center" wrapText="1"/>
    </xf>
    <xf numFmtId="0" fontId="64" fillId="0" borderId="9" xfId="0" applyFont="1" applyFill="1" applyBorder="1" applyAlignment="1">
      <alignment horizontal="left" vertical="center" wrapText="1"/>
    </xf>
    <xf numFmtId="0" fontId="64" fillId="0" borderId="9" xfId="0" applyFont="1" applyFill="1" applyBorder="1" applyAlignment="1">
      <alignment horizontal="left" vertical="center"/>
    </xf>
    <xf numFmtId="0" fontId="0" fillId="0" borderId="0" xfId="0" applyAlignment="1">
      <alignment horizontal="centerContinuous" vertical="center"/>
    </xf>
    <xf numFmtId="14" fontId="0" fillId="0" borderId="9" xfId="0" applyNumberFormat="1" applyFill="1" applyBorder="1" applyAlignment="1">
      <alignment horizontal="center"/>
    </xf>
    <xf numFmtId="0" fontId="0" fillId="0" borderId="9" xfId="0" applyFill="1" applyBorder="1" applyAlignment="1">
      <alignment horizontal="right" vertical="center"/>
    </xf>
    <xf numFmtId="0" fontId="0" fillId="0" borderId="9" xfId="0" applyFill="1" applyBorder="1" applyAlignment="1">
      <alignment horizontal="center" vertical="center" wrapText="1"/>
    </xf>
    <xf numFmtId="0" fontId="0" fillId="0" borderId="10" xfId="0" applyFill="1" applyBorder="1" applyAlignment="1">
      <alignment horizontal="center" vertical="center"/>
    </xf>
    <xf numFmtId="0" fontId="65" fillId="0" borderId="9" xfId="0" applyFont="1" applyFill="1" applyBorder="1" applyAlignment="1">
      <alignment/>
    </xf>
    <xf numFmtId="0" fontId="10"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Font="1" applyFill="1" applyAlignment="1">
      <alignment horizontal="center" vertical="center"/>
    </xf>
    <xf numFmtId="0" fontId="10" fillId="0" borderId="0" xfId="0" applyFont="1" applyFill="1" applyAlignment="1">
      <alignment horizontal="right" vertical="center"/>
    </xf>
    <xf numFmtId="0" fontId="10" fillId="0" borderId="9" xfId="0" applyFont="1" applyBorder="1" applyAlignment="1">
      <alignment horizontal="center" vertical="center" wrapText="1"/>
    </xf>
    <xf numFmtId="0" fontId="10" fillId="0" borderId="12" xfId="0" applyNumberFormat="1" applyFont="1" applyFill="1" applyBorder="1" applyAlignment="1" applyProtection="1">
      <alignment horizontal="center" vertical="center"/>
      <protection/>
    </xf>
    <xf numFmtId="0" fontId="10" fillId="0" borderId="9" xfId="0" applyNumberFormat="1" applyFont="1" applyFill="1" applyBorder="1" applyAlignment="1" applyProtection="1">
      <alignment horizontal="center" vertical="center"/>
      <protection/>
    </xf>
    <xf numFmtId="0" fontId="10" fillId="0" borderId="9" xfId="0" applyFont="1" applyFill="1" applyBorder="1" applyAlignment="1">
      <alignment horizontal="center" vertical="center"/>
    </xf>
    <xf numFmtId="0" fontId="3" fillId="0" borderId="9" xfId="0" applyNumberFormat="1" applyFont="1" applyFill="1" applyBorder="1" applyAlignment="1" applyProtection="1">
      <alignment vertical="center"/>
      <protection/>
    </xf>
    <xf numFmtId="4" fontId="3" fillId="0" borderId="9" xfId="0" applyNumberFormat="1" applyFont="1" applyFill="1" applyBorder="1" applyAlignment="1" applyProtection="1">
      <alignment horizontal="right" vertical="center"/>
      <protection/>
    </xf>
    <xf numFmtId="0" fontId="3" fillId="0" borderId="9" xfId="0" applyFont="1" applyFill="1" applyBorder="1" applyAlignment="1">
      <alignment horizontal="left" vertical="center"/>
    </xf>
    <xf numFmtId="4" fontId="3" fillId="0" borderId="9" xfId="0" applyNumberFormat="1" applyFont="1" applyFill="1" applyBorder="1" applyAlignment="1" applyProtection="1">
      <alignment horizontal="right" vertical="center" wrapText="1"/>
      <protection/>
    </xf>
    <xf numFmtId="0" fontId="3" fillId="0" borderId="0" xfId="0" applyFont="1" applyFill="1" applyAlignment="1">
      <alignment horizontal="left" vertical="center"/>
    </xf>
    <xf numFmtId="0" fontId="3" fillId="0" borderId="9" xfId="0" applyFont="1" applyFill="1" applyBorder="1" applyAlignment="1">
      <alignment vertical="center"/>
    </xf>
    <xf numFmtId="0" fontId="10" fillId="0" borderId="9" xfId="0" applyFont="1" applyFill="1" applyBorder="1" applyAlignment="1">
      <alignment horizontal="left" vertical="center"/>
    </xf>
    <xf numFmtId="0" fontId="3" fillId="0" borderId="9" xfId="0" applyFont="1" applyFill="1" applyBorder="1" applyAlignment="1">
      <alignment/>
    </xf>
    <xf numFmtId="4" fontId="3" fillId="0" borderId="9" xfId="0" applyNumberFormat="1" applyFont="1" applyFill="1" applyBorder="1" applyAlignment="1">
      <alignment horizontal="right" vertical="center"/>
    </xf>
    <xf numFmtId="0" fontId="3" fillId="0" borderId="9" xfId="0" applyFont="1" applyBorder="1" applyAlignment="1">
      <alignment/>
    </xf>
    <xf numFmtId="0" fontId="3" fillId="0" borderId="9" xfId="0" applyNumberFormat="1" applyFont="1" applyFill="1" applyBorder="1" applyAlignment="1" applyProtection="1">
      <alignment horizontal="left" vertical="center"/>
      <protection/>
    </xf>
    <xf numFmtId="49" fontId="3" fillId="0" borderId="9" xfId="0" applyNumberFormat="1" applyFont="1" applyFill="1" applyBorder="1" applyAlignment="1" applyProtection="1">
      <alignment horizontal="left" vertical="center" wrapText="1"/>
      <protection/>
    </xf>
    <xf numFmtId="49" fontId="10" fillId="0" borderId="9" xfId="0" applyNumberFormat="1" applyFont="1" applyFill="1" applyBorder="1" applyAlignment="1" applyProtection="1">
      <alignment horizontal="left" vertical="center" wrapText="1"/>
      <protection/>
    </xf>
    <xf numFmtId="4" fontId="65" fillId="0" borderId="9" xfId="0" applyNumberFormat="1" applyFont="1" applyFill="1" applyBorder="1" applyAlignment="1">
      <alignment/>
    </xf>
    <xf numFmtId="0" fontId="65" fillId="0" borderId="9" xfId="0" applyFont="1" applyBorder="1" applyAlignment="1">
      <alignment/>
    </xf>
    <xf numFmtId="180" fontId="0" fillId="0" borderId="9" xfId="0" applyNumberFormat="1" applyFill="1" applyBorder="1" applyAlignment="1">
      <alignment/>
    </xf>
    <xf numFmtId="4" fontId="0" fillId="0" borderId="9" xfId="0" applyNumberFormat="1" applyFill="1" applyBorder="1" applyAlignment="1">
      <alignment/>
    </xf>
    <xf numFmtId="0" fontId="0" fillId="0" borderId="9" xfId="0" applyBorder="1" applyAlignment="1">
      <alignment horizontal="left"/>
    </xf>
    <xf numFmtId="4" fontId="0" fillId="0" borderId="9" xfId="0" applyNumberFormat="1" applyBorder="1" applyAlignment="1">
      <alignment/>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2"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0" xfId="0" applyNumberFormat="1" applyFont="1" applyFill="1" applyBorder="1" applyAlignment="1" applyProtection="1">
      <alignment horizontal="left" vertical="center"/>
      <protection/>
    </xf>
    <xf numFmtId="0" fontId="0" fillId="0" borderId="0" xfId="0" applyNumberFormat="1" applyFont="1" applyFill="1" applyAlignment="1" applyProtection="1">
      <alignment horizontal="left" vertical="center"/>
      <protection/>
    </xf>
    <xf numFmtId="0" fontId="0" fillId="0" borderId="0" xfId="0" applyFont="1" applyFill="1" applyAlignment="1">
      <alignment horizontal="center" vertical="center"/>
    </xf>
    <xf numFmtId="0" fontId="0" fillId="0" borderId="0" xfId="0" applyFont="1" applyFill="1" applyAlignment="1">
      <alignment horizontal="right"/>
    </xf>
    <xf numFmtId="0" fontId="11" fillId="0" borderId="9" xfId="0" applyNumberFormat="1" applyFont="1" applyFill="1" applyBorder="1" applyAlignment="1" applyProtection="1">
      <alignment horizontal="center" vertical="center"/>
      <protection/>
    </xf>
    <xf numFmtId="0" fontId="0" fillId="0" borderId="9" xfId="0" applyFont="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NumberFormat="1" applyFont="1" applyFill="1" applyBorder="1" applyAlignment="1" applyProtection="1">
      <alignment vertical="center"/>
      <protection/>
    </xf>
    <xf numFmtId="0" fontId="0" fillId="0" borderId="9" xfId="0" applyFont="1" applyFill="1" applyBorder="1" applyAlignment="1">
      <alignment horizontal="left" vertical="center"/>
    </xf>
    <xf numFmtId="0" fontId="0" fillId="0" borderId="9" xfId="0" applyFont="1" applyBorder="1" applyAlignment="1">
      <alignment vertical="center"/>
    </xf>
    <xf numFmtId="0" fontId="0" fillId="0" borderId="9" xfId="0" applyFill="1" applyBorder="1" applyAlignment="1">
      <alignment vertical="center"/>
    </xf>
    <xf numFmtId="0" fontId="0" fillId="0" borderId="9" xfId="0" applyFont="1" applyFill="1" applyBorder="1" applyAlignment="1">
      <alignment vertical="center"/>
    </xf>
    <xf numFmtId="4" fontId="0" fillId="0" borderId="9" xfId="0" applyNumberFormat="1" applyFont="1" applyFill="1" applyBorder="1" applyAlignment="1" applyProtection="1">
      <alignment horizontal="right" vertical="center"/>
      <protection/>
    </xf>
    <xf numFmtId="4" fontId="0" fillId="0" borderId="9" xfId="0" applyNumberFormat="1" applyFill="1" applyBorder="1" applyAlignment="1">
      <alignment horizontal="right" vertical="center"/>
    </xf>
    <xf numFmtId="0" fontId="0" fillId="0" borderId="9" xfId="0" applyBorder="1" applyAlignment="1">
      <alignmen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right" vertical="center" wrapText="1"/>
    </xf>
    <xf numFmtId="0" fontId="11" fillId="0" borderId="9" xfId="0" applyFont="1" applyFill="1" applyBorder="1" applyAlignment="1">
      <alignment horizontal="center" vertical="center"/>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11" fillId="0" borderId="9" xfId="0" applyNumberFormat="1" applyFont="1" applyFill="1" applyBorder="1" applyAlignment="1" applyProtection="1">
      <alignment horizontal="center" vertical="center"/>
      <protection/>
    </xf>
    <xf numFmtId="0" fontId="0" fillId="0" borderId="9" xfId="0" applyBorder="1" applyAlignment="1">
      <alignment horizontal="left" vertical="center"/>
    </xf>
    <xf numFmtId="4" fontId="0" fillId="0" borderId="9" xfId="0" applyNumberFormat="1" applyBorder="1" applyAlignment="1">
      <alignment horizontal="right" vertical="center"/>
    </xf>
    <xf numFmtId="181" fontId="0" fillId="0" borderId="9" xfId="0" applyNumberFormat="1" applyFont="1" applyFill="1" applyBorder="1" applyAlignment="1" applyProtection="1">
      <alignment horizontal="right" vertical="center"/>
      <protection/>
    </xf>
    <xf numFmtId="0" fontId="2" fillId="0" borderId="0" xfId="0" applyFont="1" applyAlignment="1">
      <alignment/>
    </xf>
    <xf numFmtId="0" fontId="2" fillId="0" borderId="0" xfId="0" applyNumberFormat="1" applyFont="1" applyAlignment="1">
      <alignment horizontal="center" vertical="center"/>
    </xf>
    <xf numFmtId="0" fontId="2" fillId="0" borderId="0" xfId="0" applyFont="1" applyAlignment="1">
      <alignment horizontal="center" vertical="center"/>
    </xf>
    <xf numFmtId="0" fontId="2" fillId="0" borderId="9" xfId="0" applyFont="1" applyBorder="1" applyAlignment="1">
      <alignment horizontal="center" vertical="center"/>
    </xf>
    <xf numFmtId="0" fontId="2" fillId="0" borderId="9" xfId="0" applyNumberFormat="1" applyFont="1" applyBorder="1" applyAlignment="1">
      <alignment horizontal="center" vertical="center"/>
    </xf>
    <xf numFmtId="0" fontId="0" fillId="0" borderId="9" xfId="0" applyNumberFormat="1" applyFont="1" applyBorder="1" applyAlignment="1">
      <alignment horizontal="left" vertical="center"/>
    </xf>
    <xf numFmtId="0" fontId="66" fillId="0" borderId="9" xfId="0" applyNumberFormat="1" applyFont="1" applyBorder="1" applyAlignment="1">
      <alignment horizontal="left" vertical="center"/>
    </xf>
    <xf numFmtId="0" fontId="2" fillId="0" borderId="10" xfId="0" applyNumberFormat="1" applyFont="1" applyBorder="1" applyAlignment="1">
      <alignment horizontal="center" vertical="center"/>
    </xf>
    <xf numFmtId="0" fontId="0" fillId="0" borderId="10" xfId="0" applyNumberFormat="1" applyFont="1" applyBorder="1" applyAlignment="1">
      <alignment horizontal="left" vertical="center"/>
    </xf>
    <xf numFmtId="0" fontId="14" fillId="0" borderId="0" xfId="0" applyFont="1" applyFill="1" applyAlignment="1">
      <alignment horizontal="center" vertical="center"/>
    </xf>
    <xf numFmtId="49" fontId="15" fillId="0" borderId="0" xfId="0" applyNumberFormat="1" applyFont="1" applyFill="1" applyAlignment="1" applyProtection="1">
      <alignment horizontal="center" vertical="center"/>
      <protection/>
    </xf>
    <xf numFmtId="0" fontId="15" fillId="0" borderId="0" xfId="0" applyFont="1" applyBorder="1" applyAlignment="1">
      <alignment horizontal="left"/>
    </xf>
    <xf numFmtId="0" fontId="15" fillId="0" borderId="0" xfId="0" applyFont="1" applyBorder="1" applyAlignment="1">
      <alignment horizontal="left"/>
    </xf>
    <xf numFmtId="0" fontId="5" fillId="0" borderId="0" xfId="0" applyFont="1" applyAlignment="1">
      <alignment horizontal="center" vertical="center"/>
    </xf>
    <xf numFmtId="0" fontId="0" fillId="0" borderId="9" xfId="0" applyFont="1" applyFill="1" applyBorder="1" applyAlignment="1">
      <alignment/>
    </xf>
    <xf numFmtId="180" fontId="0" fillId="0" borderId="9" xfId="0" applyNumberFormat="1" applyBorder="1" applyAlignment="1">
      <alignment/>
    </xf>
    <xf numFmtId="49" fontId="3" fillId="0" borderId="9" xfId="0" applyNumberFormat="1" applyFont="1" applyFill="1" applyBorder="1" applyAlignment="1" applyProtection="1">
      <alignment horizontal="left" vertical="center" wrapText="1"/>
      <protection/>
    </xf>
    <xf numFmtId="180" fontId="0" fillId="0" borderId="10" xfId="0" applyNumberFormat="1" applyBorder="1" applyAlignment="1">
      <alignment horizontal="center" vertical="center"/>
    </xf>
    <xf numFmtId="0" fontId="6" fillId="0" borderId="9" xfId="0" applyFont="1" applyBorder="1" applyAlignment="1">
      <alignment horizontal="left"/>
    </xf>
    <xf numFmtId="49" fontId="0" fillId="0" borderId="9" xfId="0" applyNumberFormat="1" applyFont="1" applyFill="1" applyBorder="1" applyAlignment="1">
      <alignment horizontal="right"/>
    </xf>
    <xf numFmtId="0" fontId="6" fillId="0" borderId="9" xfId="0" applyFont="1" applyBorder="1" applyAlignment="1">
      <alignment horizontal="center"/>
    </xf>
    <xf numFmtId="0" fontId="65" fillId="0" borderId="9" xfId="0" applyFont="1" applyFill="1" applyBorder="1" applyAlignment="1">
      <alignment wrapText="1"/>
    </xf>
    <xf numFmtId="0" fontId="65" fillId="0" borderId="9" xfId="0" applyFont="1" applyBorder="1" applyAlignment="1">
      <alignment wrapText="1"/>
    </xf>
    <xf numFmtId="0" fontId="0" fillId="0" borderId="9" xfId="0" applyFont="1" applyFill="1" applyBorder="1" applyAlignment="1">
      <alignment wrapText="1"/>
    </xf>
    <xf numFmtId="0" fontId="0" fillId="0" borderId="9" xfId="0" applyFont="1" applyBorder="1" applyAlignment="1">
      <alignment/>
    </xf>
    <xf numFmtId="4" fontId="0" fillId="0" borderId="9" xfId="0" applyNumberFormat="1" applyFill="1" applyBorder="1" applyAlignment="1">
      <alignment horizontal="center" vertical="center"/>
    </xf>
    <xf numFmtId="0" fontId="3" fillId="33" borderId="9" xfId="41" applyFont="1" applyFill="1" applyBorder="1" applyAlignment="1">
      <alignment horizontal="center" vertical="center" wrapText="1"/>
      <protection/>
    </xf>
    <xf numFmtId="0" fontId="67" fillId="33" borderId="9" xfId="41" applyFont="1" applyFill="1" applyBorder="1" applyAlignment="1">
      <alignment horizontal="center" vertical="center" wrapText="1"/>
      <protection/>
    </xf>
    <xf numFmtId="0" fontId="67" fillId="33" borderId="9" xfId="41" applyFont="1" applyFill="1" applyBorder="1" applyAlignment="1">
      <alignment horizontal="right" vertical="center" wrapText="1"/>
      <protection/>
    </xf>
    <xf numFmtId="9" fontId="67" fillId="33" borderId="9" xfId="41" applyNumberFormat="1" applyFont="1" applyFill="1" applyBorder="1" applyAlignment="1">
      <alignment horizontal="right" vertical="center" wrapText="1"/>
      <protection/>
    </xf>
    <xf numFmtId="31" fontId="67" fillId="33" borderId="9" xfId="41" applyNumberFormat="1" applyFont="1" applyFill="1" applyBorder="1" applyAlignment="1">
      <alignment horizontal="right" vertical="center" wrapText="1"/>
      <protection/>
    </xf>
    <xf numFmtId="0" fontId="67" fillId="33" borderId="13" xfId="41" applyFont="1" applyFill="1" applyBorder="1" applyAlignment="1">
      <alignment horizontal="center" vertical="center" wrapText="1"/>
      <protection/>
    </xf>
    <xf numFmtId="0" fontId="67" fillId="33" borderId="10" xfId="41" applyFont="1" applyFill="1" applyBorder="1" applyAlignment="1">
      <alignment horizontal="center" vertical="center" wrapText="1"/>
      <protection/>
    </xf>
    <xf numFmtId="0" fontId="0" fillId="34" borderId="14" xfId="42" applyFont="1" applyFill="1" applyBorder="1" applyAlignment="1">
      <alignment horizontal="left" vertical="center" wrapText="1"/>
      <protection/>
    </xf>
    <xf numFmtId="0" fontId="3" fillId="34" borderId="15" xfId="41" applyFont="1" applyFill="1" applyBorder="1" applyAlignment="1">
      <alignment vertical="center" wrapText="1"/>
      <protection/>
    </xf>
    <xf numFmtId="0" fontId="3" fillId="34" borderId="16" xfId="41" applyFont="1" applyFill="1" applyBorder="1" applyAlignment="1">
      <alignment vertical="center" wrapText="1"/>
      <protection/>
    </xf>
    <xf numFmtId="0" fontId="3" fillId="34" borderId="12" xfId="41" applyFont="1" applyFill="1" applyBorder="1" applyAlignment="1">
      <alignment vertical="center" wrapText="1"/>
      <protection/>
    </xf>
    <xf numFmtId="9" fontId="3" fillId="34" borderId="9" xfId="41" applyNumberFormat="1" applyFont="1" applyFill="1" applyBorder="1" applyAlignment="1">
      <alignment horizontal="center" vertical="center" wrapText="1"/>
      <protection/>
    </xf>
    <xf numFmtId="0" fontId="3" fillId="35" borderId="9" xfId="0" applyFont="1" applyFill="1" applyBorder="1" applyAlignment="1">
      <alignment horizontal="center" vertical="center" wrapText="1"/>
    </xf>
    <xf numFmtId="0" fontId="2" fillId="0" borderId="9" xfId="41" applyBorder="1" applyAlignment="1">
      <alignment vertical="center" wrapText="1"/>
      <protection/>
    </xf>
    <xf numFmtId="0" fontId="0" fillId="0" borderId="9" xfId="0" applyFont="1" applyFill="1" applyBorder="1" applyAlignment="1">
      <alignment/>
    </xf>
    <xf numFmtId="0" fontId="6" fillId="0" borderId="9" xfId="0" applyFont="1" applyBorder="1" applyAlignment="1">
      <alignment vertical="center" wrapText="1"/>
    </xf>
    <xf numFmtId="49" fontId="0" fillId="0" borderId="9" xfId="0" applyNumberFormat="1" applyFont="1" applyFill="1" applyBorder="1" applyAlignment="1">
      <alignment horizontal="left"/>
    </xf>
    <xf numFmtId="0" fontId="0" fillId="0" borderId="9" xfId="0" applyBorder="1" applyAlignment="1">
      <alignment horizontal="right"/>
    </xf>
    <xf numFmtId="49" fontId="0" fillId="0" borderId="9" xfId="0" applyNumberFormat="1" applyBorder="1" applyAlignment="1">
      <alignment horizontal="right"/>
    </xf>
    <xf numFmtId="0" fontId="64" fillId="0" borderId="17" xfId="0" applyFont="1" applyBorder="1" applyAlignment="1">
      <alignment horizontal="left" vertical="center" wrapText="1"/>
    </xf>
    <xf numFmtId="0" fontId="64" fillId="0" borderId="18" xfId="0" applyFont="1" applyBorder="1" applyAlignment="1">
      <alignment horizontal="left" vertical="center"/>
    </xf>
    <xf numFmtId="0" fontId="0" fillId="0" borderId="9" xfId="0" applyBorder="1" applyAlignment="1">
      <alignment horizontal="center"/>
    </xf>
    <xf numFmtId="49" fontId="0" fillId="0" borderId="9" xfId="0" applyNumberFormat="1" applyBorder="1" applyAlignment="1">
      <alignment horizontal="left"/>
    </xf>
    <xf numFmtId="0" fontId="63" fillId="0" borderId="9" xfId="0" applyFont="1" applyBorder="1" applyAlignment="1">
      <alignment horizontal="left" vertical="center" wrapText="1"/>
    </xf>
    <xf numFmtId="0" fontId="64" fillId="0" borderId="9" xfId="0" applyFont="1" applyBorder="1" applyAlignment="1">
      <alignment horizontal="left" vertical="center"/>
    </xf>
    <xf numFmtId="14" fontId="0" fillId="0" borderId="9" xfId="0" applyNumberFormat="1" applyBorder="1" applyAlignment="1">
      <alignment horizontal="center"/>
    </xf>
    <xf numFmtId="0" fontId="0" fillId="0" borderId="0" xfId="0" applyAlignment="1">
      <alignment horizontal="left"/>
    </xf>
    <xf numFmtId="0" fontId="5" fillId="0" borderId="0" xfId="0" applyFont="1" applyAlignment="1">
      <alignment horizontal="left" vertical="center"/>
    </xf>
    <xf numFmtId="0" fontId="0" fillId="0" borderId="10" xfId="0" applyBorder="1" applyAlignment="1">
      <alignment horizontal="left" vertical="center"/>
    </xf>
    <xf numFmtId="2" fontId="8" fillId="0" borderId="9" xfId="0" applyNumberFormat="1" applyFont="1" applyFill="1" applyBorder="1" applyAlignment="1">
      <alignment horizontal="left" vertical="center"/>
    </xf>
    <xf numFmtId="2" fontId="8" fillId="0" borderId="9" xfId="0" applyNumberFormat="1" applyFont="1" applyFill="1" applyBorder="1" applyAlignment="1">
      <alignment horizontal="left" vertical="center" wrapText="1"/>
    </xf>
    <xf numFmtId="2" fontId="64" fillId="0" borderId="9" xfId="0" applyNumberFormat="1" applyFont="1" applyFill="1" applyBorder="1" applyAlignment="1">
      <alignment horizontal="left" vertical="center" wrapText="1"/>
    </xf>
    <xf numFmtId="2" fontId="64" fillId="0" borderId="9" xfId="0" applyNumberFormat="1" applyFont="1" applyFill="1" applyBorder="1" applyAlignment="1">
      <alignment horizontal="left" vertical="center"/>
    </xf>
    <xf numFmtId="2" fontId="8" fillId="0" borderId="19" xfId="0" applyNumberFormat="1" applyFont="1" applyBorder="1" applyAlignment="1">
      <alignment horizontal="left" vertical="center"/>
    </xf>
    <xf numFmtId="2" fontId="64" fillId="0" borderId="9" xfId="0" applyNumberFormat="1" applyFont="1" applyBorder="1" applyAlignment="1">
      <alignment horizontal="left" vertical="center"/>
    </xf>
    <xf numFmtId="0" fontId="0" fillId="0" borderId="0" xfId="0" applyAlignment="1">
      <alignment horizontal="center"/>
    </xf>
    <xf numFmtId="0" fontId="0" fillId="0" borderId="9" xfId="0" applyFill="1" applyBorder="1" applyAlignment="1">
      <alignment horizontal="center"/>
    </xf>
    <xf numFmtId="0" fontId="17" fillId="0" borderId="20" xfId="0" applyFont="1" applyBorder="1" applyAlignment="1">
      <alignment horizontal="left" vertical="center" wrapText="1"/>
    </xf>
    <xf numFmtId="0" fontId="17" fillId="0" borderId="21" xfId="0" applyFont="1" applyBorder="1" applyAlignment="1">
      <alignment horizontal="left" vertical="center"/>
    </xf>
    <xf numFmtId="0" fontId="17" fillId="0" borderId="20" xfId="0" applyFont="1" applyBorder="1" applyAlignment="1">
      <alignment horizontal="left" vertical="center"/>
    </xf>
    <xf numFmtId="186" fontId="0" fillId="0" borderId="9" xfId="0" applyNumberFormat="1" applyBorder="1" applyAlignment="1">
      <alignment horizontal="center"/>
    </xf>
    <xf numFmtId="0" fontId="0" fillId="0" borderId="9" xfId="0" applyFont="1" applyBorder="1" applyAlignment="1">
      <alignment/>
    </xf>
    <xf numFmtId="2" fontId="8" fillId="0" borderId="20" xfId="0" applyNumberFormat="1" applyFont="1" applyBorder="1" applyAlignment="1">
      <alignment horizontal="left" vertical="center"/>
    </xf>
    <xf numFmtId="2" fontId="0" fillId="0" borderId="9" xfId="0" applyNumberFormat="1" applyBorder="1" applyAlignment="1">
      <alignment horizontal="left"/>
    </xf>
    <xf numFmtId="0" fontId="2" fillId="0" borderId="9" xfId="0" applyNumberFormat="1" applyFont="1" applyBorder="1" applyAlignment="1">
      <alignment horizontal="left" vertical="center"/>
    </xf>
    <xf numFmtId="0" fontId="2" fillId="0" borderId="9" xfId="0" applyNumberFormat="1" applyFont="1" applyFill="1" applyBorder="1" applyAlignment="1">
      <alignment horizontal="left" vertical="center"/>
    </xf>
    <xf numFmtId="0" fontId="13" fillId="0" borderId="0" xfId="0" applyFont="1" applyAlignment="1">
      <alignment horizontal="center"/>
    </xf>
    <xf numFmtId="0" fontId="2" fillId="0" borderId="9" xfId="0" applyFont="1" applyBorder="1" applyAlignment="1">
      <alignment horizontal="center" vertical="center"/>
    </xf>
    <xf numFmtId="0" fontId="2" fillId="0" borderId="10" xfId="0" applyNumberFormat="1" applyFont="1" applyBorder="1" applyAlignment="1">
      <alignment horizontal="left" vertical="center"/>
    </xf>
    <xf numFmtId="0" fontId="2" fillId="0" borderId="9"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12" xfId="0" applyFont="1" applyBorder="1" applyAlignment="1">
      <alignment horizontal="left" vertical="center"/>
    </xf>
    <xf numFmtId="0" fontId="0" fillId="0" borderId="22" xfId="0" applyNumberFormat="1" applyFont="1" applyFill="1" applyBorder="1" applyAlignment="1" applyProtection="1">
      <alignment horizontal="left" vertical="center"/>
      <protection/>
    </xf>
    <xf numFmtId="0" fontId="11" fillId="0" borderId="9" xfId="0" applyNumberFormat="1" applyFont="1" applyFill="1" applyBorder="1" applyAlignment="1" applyProtection="1">
      <alignment horizontal="center" vertical="center"/>
      <protection/>
    </xf>
    <xf numFmtId="0" fontId="0" fillId="0" borderId="15" xfId="0" applyFont="1" applyBorder="1" applyAlignment="1">
      <alignment horizontal="center"/>
    </xf>
    <xf numFmtId="0" fontId="0" fillId="0" borderId="12" xfId="0" applyBorder="1" applyAlignment="1">
      <alignment horizontal="center"/>
    </xf>
    <xf numFmtId="0" fontId="5" fillId="0" borderId="0" xfId="0" applyFont="1" applyFill="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wrapText="1"/>
      <protection/>
    </xf>
    <xf numFmtId="0" fontId="0" fillId="0" borderId="12" xfId="0" applyFont="1" applyBorder="1" applyAlignment="1">
      <alignment horizontal="center"/>
    </xf>
    <xf numFmtId="0" fontId="0" fillId="0" borderId="9" xfId="0" applyFont="1" applyBorder="1" applyAlignment="1">
      <alignment horizontal="center"/>
    </xf>
    <xf numFmtId="0" fontId="9" fillId="0" borderId="0" xfId="0" applyFont="1" applyFill="1" applyAlignment="1">
      <alignment horizontal="center" vertical="center"/>
    </xf>
    <xf numFmtId="0" fontId="10" fillId="0" borderId="22" xfId="0" applyNumberFormat="1" applyFont="1" applyFill="1" applyBorder="1" applyAlignment="1" applyProtection="1">
      <alignment horizontal="left" vertical="center"/>
      <protection/>
    </xf>
    <xf numFmtId="0" fontId="10" fillId="0" borderId="9"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15" xfId="0" applyNumberFormat="1" applyFont="1" applyFill="1" applyBorder="1" applyAlignment="1" applyProtection="1">
      <alignment horizontal="center" vertical="center"/>
      <protection/>
    </xf>
    <xf numFmtId="0" fontId="10" fillId="0" borderId="12" xfId="0" applyNumberFormat="1" applyFont="1" applyFill="1" applyBorder="1" applyAlignment="1" applyProtection="1">
      <alignment horizontal="center" vertical="center"/>
      <protection/>
    </xf>
    <xf numFmtId="0" fontId="3" fillId="0" borderId="14" xfId="0" applyFont="1" applyBorder="1" applyAlignment="1">
      <alignment horizontal="left"/>
    </xf>
    <xf numFmtId="0" fontId="10" fillId="0" borderId="10" xfId="0" applyFont="1" applyBorder="1" applyAlignment="1">
      <alignment horizontal="center" vertical="center" wrapText="1"/>
    </xf>
    <xf numFmtId="0" fontId="10" fillId="0" borderId="13" xfId="0" applyFont="1" applyBorder="1" applyAlignment="1">
      <alignment horizontal="center" vertical="center" wrapText="1"/>
    </xf>
    <xf numFmtId="0" fontId="0" fillId="0" borderId="24" xfId="0" applyNumberFormat="1" applyFont="1" applyFill="1" applyBorder="1" applyAlignment="1" applyProtection="1">
      <alignment horizontal="center" vertical="center" wrapText="1"/>
      <protection/>
    </xf>
    <xf numFmtId="0" fontId="0" fillId="0" borderId="25"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left" vertical="center" wrapText="1"/>
      <protection/>
    </xf>
    <xf numFmtId="0" fontId="0" fillId="0" borderId="15" xfId="0" applyNumberFormat="1" applyFont="1" applyFill="1" applyBorder="1" applyAlignment="1" applyProtection="1">
      <alignment horizontal="center" vertical="center" wrapText="1"/>
      <protection/>
    </xf>
    <xf numFmtId="0" fontId="5" fillId="0" borderId="0" xfId="0" applyFont="1" applyAlignment="1">
      <alignment horizontal="center" vertical="center"/>
    </xf>
    <xf numFmtId="0" fontId="0" fillId="0" borderId="16"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7" fillId="0" borderId="0" xfId="0" applyFont="1" applyAlignment="1">
      <alignment horizontal="center" vertical="center"/>
    </xf>
    <xf numFmtId="0" fontId="6" fillId="0" borderId="9" xfId="0" applyFont="1" applyBorder="1" applyAlignment="1">
      <alignment horizontal="center" vertical="center" wrapText="1"/>
    </xf>
    <xf numFmtId="0" fontId="3" fillId="33" borderId="9" xfId="41" applyFont="1" applyFill="1" applyBorder="1" applyAlignment="1">
      <alignment horizontal="center" vertical="center" wrapText="1"/>
      <protection/>
    </xf>
    <xf numFmtId="0" fontId="67" fillId="33" borderId="9" xfId="41" applyFont="1" applyFill="1" applyBorder="1" applyAlignment="1">
      <alignment horizontal="left" vertical="center" wrapText="1"/>
      <protection/>
    </xf>
    <xf numFmtId="0" fontId="3" fillId="33" borderId="9" xfId="41" applyFont="1" applyFill="1" applyBorder="1" applyAlignment="1">
      <alignment horizontal="left" vertical="center" wrapText="1"/>
      <protection/>
    </xf>
    <xf numFmtId="0" fontId="3" fillId="35" borderId="14" xfId="0" applyFont="1" applyFill="1" applyBorder="1" applyAlignment="1">
      <alignment horizontal="left" vertical="center" wrapText="1"/>
    </xf>
    <xf numFmtId="0" fontId="3" fillId="35" borderId="14" xfId="0" applyFont="1" applyFill="1" applyBorder="1" applyAlignment="1">
      <alignment horizontal="center" vertical="center" wrapText="1"/>
    </xf>
    <xf numFmtId="0" fontId="0" fillId="34" borderId="14" xfId="42" applyFont="1" applyFill="1" applyBorder="1" applyAlignment="1">
      <alignment horizontal="left" vertical="center" wrapText="1"/>
      <protection/>
    </xf>
    <xf numFmtId="0" fontId="3" fillId="33" borderId="26" xfId="41" applyFont="1" applyFill="1" applyBorder="1" applyAlignment="1">
      <alignment horizontal="center" vertical="center" wrapText="1"/>
      <protection/>
    </xf>
    <xf numFmtId="0" fontId="3" fillId="33" borderId="27" xfId="41" applyFont="1" applyFill="1" applyBorder="1" applyAlignment="1">
      <alignment horizontal="center" vertical="center" wrapText="1"/>
      <protection/>
    </xf>
    <xf numFmtId="0" fontId="67" fillId="33" borderId="15" xfId="41" applyFont="1" applyFill="1" applyBorder="1" applyAlignment="1">
      <alignment horizontal="left" vertical="center" wrapText="1"/>
      <protection/>
    </xf>
    <xf numFmtId="0" fontId="67" fillId="33" borderId="16" xfId="41" applyFont="1" applyFill="1" applyBorder="1" applyAlignment="1">
      <alignment horizontal="left" vertical="center" wrapText="1"/>
      <protection/>
    </xf>
    <xf numFmtId="0" fontId="67" fillId="33" borderId="12" xfId="41" applyFont="1" applyFill="1" applyBorder="1" applyAlignment="1">
      <alignment horizontal="left" vertical="center" wrapText="1"/>
      <protection/>
    </xf>
    <xf numFmtId="0" fontId="67" fillId="33" borderId="9" xfId="41" applyFont="1" applyFill="1" applyBorder="1" applyAlignment="1">
      <alignment horizontal="center" vertical="center" wrapText="1"/>
      <protection/>
    </xf>
    <xf numFmtId="0" fontId="3" fillId="33" borderId="15" xfId="41" applyFont="1" applyFill="1" applyBorder="1" applyAlignment="1">
      <alignment horizontal="center" vertical="center" wrapText="1"/>
      <protection/>
    </xf>
    <xf numFmtId="0" fontId="3" fillId="33" borderId="12" xfId="41" applyFont="1" applyFill="1" applyBorder="1" applyAlignment="1">
      <alignment horizontal="center" vertical="center" wrapText="1"/>
      <protection/>
    </xf>
    <xf numFmtId="0" fontId="68" fillId="33" borderId="9" xfId="40" applyFont="1" applyFill="1" applyBorder="1" applyAlignment="1">
      <alignment vertical="center"/>
      <protection/>
    </xf>
    <xf numFmtId="0" fontId="5" fillId="0" borderId="0" xfId="40" applyFont="1" applyAlignment="1">
      <alignment horizontal="center" vertical="center" wrapText="1"/>
      <protection/>
    </xf>
    <xf numFmtId="0" fontId="6" fillId="33" borderId="22" xfId="41" applyFont="1" applyFill="1" applyBorder="1" applyAlignment="1">
      <alignment horizontal="center" vertical="top" wrapText="1"/>
      <protection/>
    </xf>
    <xf numFmtId="0" fontId="69" fillId="35" borderId="15" xfId="0" applyFont="1" applyFill="1" applyBorder="1" applyAlignment="1">
      <alignment horizontal="center" vertical="center" wrapText="1"/>
    </xf>
    <xf numFmtId="0" fontId="69" fillId="35" borderId="28" xfId="0" applyFont="1" applyFill="1" applyBorder="1" applyAlignment="1">
      <alignment horizontal="center" vertical="center" wrapText="1"/>
    </xf>
    <xf numFmtId="0" fontId="3" fillId="34" borderId="14" xfId="40" applyFont="1" applyFill="1" applyBorder="1" applyAlignment="1">
      <alignment horizontal="left" vertical="center" wrapText="1"/>
      <protection/>
    </xf>
    <xf numFmtId="0" fontId="3" fillId="34" borderId="23" xfId="41" applyFont="1" applyFill="1" applyBorder="1" applyAlignment="1">
      <alignment horizontal="center" vertical="center" wrapText="1"/>
      <protection/>
    </xf>
    <xf numFmtId="0" fontId="3" fillId="34" borderId="24" xfId="41" applyFont="1" applyFill="1" applyBorder="1" applyAlignment="1">
      <alignment horizontal="center" vertical="center" wrapText="1"/>
      <protection/>
    </xf>
    <xf numFmtId="0" fontId="3" fillId="34" borderId="29" xfId="41" applyFont="1" applyFill="1" applyBorder="1" applyAlignment="1">
      <alignment horizontal="center" vertical="center" wrapText="1"/>
      <protection/>
    </xf>
    <xf numFmtId="0" fontId="3" fillId="34" borderId="25" xfId="41" applyFont="1" applyFill="1" applyBorder="1" applyAlignment="1">
      <alignment horizontal="center" vertical="center" wrapText="1"/>
      <protection/>
    </xf>
    <xf numFmtId="0" fontId="3" fillId="35" borderId="15" xfId="0" applyFont="1" applyFill="1" applyBorder="1" applyAlignment="1">
      <alignment horizontal="left" vertical="center" wrapText="1"/>
    </xf>
    <xf numFmtId="0" fontId="3" fillId="35" borderId="16" xfId="0" applyFont="1" applyFill="1" applyBorder="1" applyAlignment="1">
      <alignment horizontal="left" vertical="center" wrapText="1"/>
    </xf>
    <xf numFmtId="0" fontId="3" fillId="35" borderId="12" xfId="0" applyFont="1" applyFill="1" applyBorder="1" applyAlignment="1">
      <alignment horizontal="left" vertical="center" wrapText="1"/>
    </xf>
    <xf numFmtId="0" fontId="3" fillId="34" borderId="10" xfId="41" applyFont="1" applyFill="1" applyBorder="1" applyAlignment="1">
      <alignment horizontal="center" vertical="center" wrapText="1"/>
      <protection/>
    </xf>
    <xf numFmtId="0" fontId="3" fillId="34" borderId="11" xfId="41" applyFont="1" applyFill="1" applyBorder="1" applyAlignment="1">
      <alignment horizontal="center" vertical="center" wrapText="1"/>
      <protection/>
    </xf>
    <xf numFmtId="0" fontId="3" fillId="34" borderId="13" xfId="41" applyFont="1" applyFill="1" applyBorder="1" applyAlignment="1">
      <alignment horizontal="center" vertical="center" wrapText="1"/>
      <protection/>
    </xf>
    <xf numFmtId="0" fontId="3" fillId="34" borderId="15" xfId="41" applyFont="1" applyFill="1" applyBorder="1" applyAlignment="1">
      <alignment horizontal="left" vertical="center" wrapText="1"/>
      <protection/>
    </xf>
    <xf numFmtId="0" fontId="3" fillId="34" borderId="16" xfId="41" applyFont="1" applyFill="1" applyBorder="1" applyAlignment="1">
      <alignment horizontal="left" vertical="center" wrapText="1"/>
      <protection/>
    </xf>
    <xf numFmtId="0" fontId="3" fillId="34" borderId="12" xfId="41" applyFont="1" applyFill="1" applyBorder="1" applyAlignment="1">
      <alignment horizontal="left" vertical="center" wrapText="1"/>
      <protection/>
    </xf>
    <xf numFmtId="0" fontId="3" fillId="34" borderId="9" xfId="0" applyFont="1" applyFill="1" applyBorder="1" applyAlignment="1">
      <alignment vertical="center"/>
    </xf>
    <xf numFmtId="0" fontId="3" fillId="34" borderId="15" xfId="41" applyFont="1" applyFill="1" applyBorder="1" applyAlignment="1">
      <alignment vertical="center" wrapText="1"/>
      <protection/>
    </xf>
    <xf numFmtId="0" fontId="3" fillId="34" borderId="16" xfId="41" applyFont="1" applyFill="1" applyBorder="1" applyAlignment="1">
      <alignment vertical="center" wrapText="1"/>
      <protection/>
    </xf>
    <xf numFmtId="0" fontId="3" fillId="34" borderId="12" xfId="41" applyFont="1" applyFill="1" applyBorder="1" applyAlignment="1">
      <alignment vertical="center" wrapText="1"/>
      <protection/>
    </xf>
    <xf numFmtId="0" fontId="2" fillId="0" borderId="0" xfId="40" applyFont="1" applyAlignment="1">
      <alignment horizontal="center" vertical="center" wrapText="1"/>
      <protection/>
    </xf>
    <xf numFmtId="0" fontId="2" fillId="0" borderId="9" xfId="40" applyFont="1" applyBorder="1" applyAlignment="1">
      <alignment horizontal="center" vertical="center" wrapText="1"/>
      <protection/>
    </xf>
    <xf numFmtId="0" fontId="2" fillId="0" borderId="9" xfId="40" applyBorder="1" applyAlignment="1">
      <alignment horizontal="center" vertical="center" wrapText="1"/>
      <protection/>
    </xf>
    <xf numFmtId="0" fontId="2" fillId="0" borderId="9" xfId="40" applyFont="1" applyBorder="1" applyAlignment="1">
      <alignment horizontal="left" vertical="top" wrapText="1"/>
      <protection/>
    </xf>
    <xf numFmtId="0" fontId="2" fillId="0" borderId="9" xfId="40" applyBorder="1" applyAlignment="1">
      <alignment horizontal="left" vertical="top" wrapText="1"/>
      <protection/>
    </xf>
    <xf numFmtId="0" fontId="2" fillId="0" borderId="9" xfId="40" applyFont="1" applyBorder="1" applyAlignment="1">
      <alignment horizontal="left" vertical="center" wrapText="1"/>
      <protection/>
    </xf>
    <xf numFmtId="0" fontId="2" fillId="0" borderId="9" xfId="40" applyBorder="1" applyAlignment="1">
      <alignment horizontal="left" vertical="center" wrapText="1"/>
      <protection/>
    </xf>
    <xf numFmtId="0" fontId="2" fillId="0" borderId="10" xfId="40" applyBorder="1" applyAlignment="1">
      <alignment horizontal="left" vertical="center" wrapText="1"/>
      <protection/>
    </xf>
    <xf numFmtId="0" fontId="2" fillId="0" borderId="15" xfId="40" applyBorder="1" applyAlignment="1">
      <alignment horizontal="left" vertical="center" wrapText="1"/>
      <protection/>
    </xf>
    <xf numFmtId="0" fontId="2" fillId="0" borderId="13" xfId="40" applyBorder="1" applyAlignment="1">
      <alignment horizontal="left" vertical="center" wrapText="1"/>
      <protection/>
    </xf>
    <xf numFmtId="0" fontId="3" fillId="0" borderId="0" xfId="40" applyNumberFormat="1" applyFont="1" applyFill="1" applyBorder="1" applyAlignment="1">
      <alignment vertical="center" wrapText="1"/>
      <protection/>
    </xf>
  </cellXfs>
  <cellStyles count="52">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2 3" xfId="41"/>
    <cellStyle name="常规 2 6"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适中" xfId="55"/>
    <cellStyle name="输出" xfId="56"/>
    <cellStyle name="输入" xfId="57"/>
    <cellStyle name="Followed Hyperlink" xfId="58"/>
    <cellStyle name="着色 1" xfId="59"/>
    <cellStyle name="着色 2" xfId="60"/>
    <cellStyle name="着色 3" xfId="61"/>
    <cellStyle name="着色 4" xfId="62"/>
    <cellStyle name="着色 5" xfId="63"/>
    <cellStyle name="着色 6"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13"/>
  <sheetViews>
    <sheetView showGridLines="0" showZeros="0" zoomScalePageLayoutView="0" workbookViewId="0" topLeftCell="A1">
      <selection activeCell="A4" sqref="A4"/>
    </sheetView>
  </sheetViews>
  <sheetFormatPr defaultColWidth="9.16015625" defaultRowHeight="11.25"/>
  <cols>
    <col min="1" max="1" width="163" style="0" customWidth="1"/>
    <col min="2" max="2" width="62.83203125" style="0" customWidth="1"/>
  </cols>
  <sheetData>
    <row r="1" ht="11.25">
      <c r="A1" t="s">
        <v>0</v>
      </c>
    </row>
    <row r="2" ht="93" customHeight="1">
      <c r="A2" s="118" t="s">
        <v>1</v>
      </c>
    </row>
    <row r="3" spans="1:14" ht="93.75" customHeight="1">
      <c r="A3" s="119"/>
      <c r="N3" s="22"/>
    </row>
    <row r="4" ht="81.75" customHeight="1">
      <c r="A4" s="121" t="s">
        <v>314</v>
      </c>
    </row>
    <row r="5" ht="40.5" customHeight="1">
      <c r="A5" s="120" t="s">
        <v>2</v>
      </c>
    </row>
    <row r="6" ht="36.75" customHeight="1">
      <c r="A6" s="120" t="s">
        <v>3</v>
      </c>
    </row>
    <row r="7" ht="12.75" customHeight="1">
      <c r="A7" s="20"/>
    </row>
    <row r="8" ht="12.75" customHeight="1">
      <c r="A8" s="20"/>
    </row>
    <row r="9" ht="12.75" customHeight="1">
      <c r="A9" s="20"/>
    </row>
    <row r="10" ht="12.75" customHeight="1">
      <c r="A10" s="20"/>
    </row>
    <row r="11" ht="12.75" customHeight="1">
      <c r="A11" s="20"/>
    </row>
    <row r="12" ht="12.75" customHeight="1">
      <c r="A12" s="20"/>
    </row>
    <row r="13" ht="12.75" customHeight="1">
      <c r="A13" s="20"/>
    </row>
  </sheetData>
  <sheetProtection/>
  <printOptions horizontalCentered="1" verticalCentered="1"/>
  <pageMargins left="0.75" right="0.75" top="0.7900000000000001" bottom="1" header="0" footer="0"/>
  <pageSetup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F43"/>
  <sheetViews>
    <sheetView showGridLines="0" showZeros="0" zoomScalePageLayoutView="0" workbookViewId="0" topLeftCell="A4">
      <selection activeCell="C43" sqref="C43"/>
    </sheetView>
  </sheetViews>
  <sheetFormatPr defaultColWidth="9.16015625" defaultRowHeight="12.75" customHeight="1"/>
  <cols>
    <col min="1" max="1" width="19" style="0" customWidth="1"/>
    <col min="2" max="2" width="31.66015625" style="0" customWidth="1"/>
    <col min="3" max="6" width="21.33203125" style="0" customWidth="1"/>
    <col min="7" max="255" width="9.16015625" style="0" customWidth="1"/>
  </cols>
  <sheetData>
    <row r="1" ht="30" customHeight="1">
      <c r="A1" s="22" t="s">
        <v>24</v>
      </c>
    </row>
    <row r="2" spans="1:6" ht="28.5" customHeight="1">
      <c r="A2" s="34" t="s">
        <v>25</v>
      </c>
      <c r="B2" s="34"/>
      <c r="C2" s="34"/>
      <c r="D2" s="34"/>
      <c r="E2" s="34"/>
      <c r="F2" s="34"/>
    </row>
    <row r="3" ht="22.5" customHeight="1">
      <c r="F3" s="32" t="s">
        <v>43</v>
      </c>
    </row>
    <row r="4" spans="1:6" ht="22.5" customHeight="1">
      <c r="A4" s="35" t="s">
        <v>155</v>
      </c>
      <c r="B4" s="35" t="s">
        <v>156</v>
      </c>
      <c r="C4" s="35" t="s">
        <v>124</v>
      </c>
      <c r="D4" s="35" t="s">
        <v>152</v>
      </c>
      <c r="E4" s="35" t="s">
        <v>153</v>
      </c>
      <c r="F4" s="35" t="s">
        <v>154</v>
      </c>
    </row>
    <row r="5" spans="1:6" ht="15.75" customHeight="1">
      <c r="A5" s="36" t="s">
        <v>135</v>
      </c>
      <c r="B5" s="36" t="s">
        <v>135</v>
      </c>
      <c r="C5" s="36">
        <v>1</v>
      </c>
      <c r="D5" s="36">
        <v>2</v>
      </c>
      <c r="E5" s="36">
        <v>3</v>
      </c>
      <c r="F5" s="38" t="s">
        <v>135</v>
      </c>
    </row>
    <row r="6" spans="1:6" ht="12.75" customHeight="1">
      <c r="A6" s="36"/>
      <c r="B6" s="36"/>
      <c r="C6" s="126">
        <f>C7+C18+C37+C40+C42</f>
        <v>2862.1400000000003</v>
      </c>
      <c r="D6" s="126">
        <f>D7+D18+D37+D40+D42</f>
        <v>2656.78</v>
      </c>
      <c r="E6" s="126">
        <f>E7+E18+E37+E40+E42</f>
        <v>205.36</v>
      </c>
      <c r="F6" s="51"/>
    </row>
    <row r="7" spans="1:6" ht="12.75" customHeight="1">
      <c r="A7" s="71" t="s">
        <v>157</v>
      </c>
      <c r="B7" s="72" t="s">
        <v>158</v>
      </c>
      <c r="C7" s="51">
        <f>SUM(D7:E7)</f>
        <v>2577.46</v>
      </c>
      <c r="D7" s="73">
        <v>2577.46</v>
      </c>
      <c r="E7" s="51"/>
      <c r="F7" s="51"/>
    </row>
    <row r="8" spans="1:6" ht="12.75" customHeight="1">
      <c r="A8" s="71" t="s">
        <v>159</v>
      </c>
      <c r="B8" s="71" t="s">
        <v>160</v>
      </c>
      <c r="C8" s="51">
        <f aca="true" t="shared" si="0" ref="C8:C28">SUM(D8:E8)</f>
        <v>805.15</v>
      </c>
      <c r="D8" s="73">
        <v>805.15</v>
      </c>
      <c r="E8" s="51"/>
      <c r="F8" s="51"/>
    </row>
    <row r="9" spans="1:6" ht="12.75" customHeight="1">
      <c r="A9" s="71" t="s">
        <v>161</v>
      </c>
      <c r="B9" s="71" t="s">
        <v>162</v>
      </c>
      <c r="C9" s="51">
        <f t="shared" si="0"/>
        <v>179.82</v>
      </c>
      <c r="D9" s="51">
        <v>179.82</v>
      </c>
      <c r="E9" s="51"/>
      <c r="F9" s="51"/>
    </row>
    <row r="10" spans="1:6" ht="12.75" customHeight="1">
      <c r="A10" s="71" t="s">
        <v>163</v>
      </c>
      <c r="B10" s="71" t="s">
        <v>164</v>
      </c>
      <c r="C10" s="51">
        <f t="shared" si="0"/>
        <v>110.44</v>
      </c>
      <c r="D10" s="51">
        <v>110.44</v>
      </c>
      <c r="E10" s="51"/>
      <c r="F10" s="51"/>
    </row>
    <row r="11" spans="1:6" ht="12.75" customHeight="1">
      <c r="A11" s="71" t="s">
        <v>165</v>
      </c>
      <c r="B11" s="71" t="s">
        <v>166</v>
      </c>
      <c r="C11" s="51">
        <f t="shared" si="0"/>
        <v>9.74</v>
      </c>
      <c r="D11" s="51">
        <v>9.74</v>
      </c>
      <c r="E11" s="51"/>
      <c r="F11" s="51"/>
    </row>
    <row r="12" spans="1:6" ht="12.75" customHeight="1">
      <c r="A12" s="71" t="s">
        <v>167</v>
      </c>
      <c r="B12" s="71" t="s">
        <v>168</v>
      </c>
      <c r="C12" s="51">
        <f t="shared" si="0"/>
        <v>879.88</v>
      </c>
      <c r="D12" s="74">
        <v>879.88</v>
      </c>
      <c r="E12" s="51"/>
      <c r="F12" s="51"/>
    </row>
    <row r="13" spans="1:6" ht="12.75" customHeight="1">
      <c r="A13" s="71" t="s">
        <v>169</v>
      </c>
      <c r="B13" s="125" t="s">
        <v>335</v>
      </c>
      <c r="C13" s="51">
        <f t="shared" si="0"/>
        <v>54.37</v>
      </c>
      <c r="D13" s="74">
        <v>54.37</v>
      </c>
      <c r="E13" s="51"/>
      <c r="F13" s="74"/>
    </row>
    <row r="14" spans="1:6" ht="12.75" customHeight="1">
      <c r="A14" s="71" t="s">
        <v>170</v>
      </c>
      <c r="B14" s="71" t="s">
        <v>171</v>
      </c>
      <c r="C14" s="51">
        <f t="shared" si="0"/>
        <v>27.8</v>
      </c>
      <c r="D14" s="74">
        <v>27.8</v>
      </c>
      <c r="E14" s="51"/>
      <c r="F14" s="74"/>
    </row>
    <row r="15" spans="1:6" ht="12.75" customHeight="1">
      <c r="A15" s="71" t="s">
        <v>172</v>
      </c>
      <c r="B15" s="71" t="s">
        <v>173</v>
      </c>
      <c r="C15" s="51">
        <f t="shared" si="0"/>
        <v>172.16</v>
      </c>
      <c r="D15" s="74">
        <v>172.16</v>
      </c>
      <c r="E15" s="51"/>
      <c r="F15" s="74"/>
    </row>
    <row r="16" spans="1:6" ht="12.75" customHeight="1">
      <c r="A16" s="71" t="s">
        <v>174</v>
      </c>
      <c r="B16" s="71" t="s">
        <v>175</v>
      </c>
      <c r="C16" s="51">
        <f t="shared" si="0"/>
        <v>216.14</v>
      </c>
      <c r="D16" s="74">
        <v>216.14</v>
      </c>
      <c r="E16" s="51"/>
      <c r="F16" s="74"/>
    </row>
    <row r="17" spans="1:6" ht="12.75" customHeight="1">
      <c r="A17" s="71" t="s">
        <v>176</v>
      </c>
      <c r="B17" s="71" t="s">
        <v>177</v>
      </c>
      <c r="C17" s="51">
        <f t="shared" si="0"/>
        <v>121.97</v>
      </c>
      <c r="D17" s="74">
        <v>121.97</v>
      </c>
      <c r="E17" s="74"/>
      <c r="F17" s="74"/>
    </row>
    <row r="18" spans="1:6" ht="12.75" customHeight="1">
      <c r="A18" s="71" t="s">
        <v>178</v>
      </c>
      <c r="B18" s="72" t="s">
        <v>179</v>
      </c>
      <c r="C18" s="51">
        <f t="shared" si="0"/>
        <v>202.65</v>
      </c>
      <c r="D18" s="74"/>
      <c r="E18" s="74">
        <f>SUM(E19:E36)</f>
        <v>202.65</v>
      </c>
      <c r="F18" s="74"/>
    </row>
    <row r="19" spans="1:6" ht="12.75" customHeight="1">
      <c r="A19" s="71" t="s">
        <v>180</v>
      </c>
      <c r="B19" s="71" t="s">
        <v>181</v>
      </c>
      <c r="C19" s="51">
        <f t="shared" si="0"/>
        <v>60.23</v>
      </c>
      <c r="D19" s="74"/>
      <c r="E19" s="74">
        <v>60.23</v>
      </c>
      <c r="F19" s="74"/>
    </row>
    <row r="20" spans="1:6" ht="12.75" customHeight="1">
      <c r="A20" s="71" t="s">
        <v>182</v>
      </c>
      <c r="B20" s="71" t="s">
        <v>183</v>
      </c>
      <c r="C20" s="51">
        <f t="shared" si="0"/>
        <v>9.24</v>
      </c>
      <c r="D20" s="74"/>
      <c r="E20" s="74">
        <v>9.24</v>
      </c>
      <c r="F20" s="74"/>
    </row>
    <row r="21" spans="1:6" ht="12.75" customHeight="1">
      <c r="A21" s="71" t="s">
        <v>184</v>
      </c>
      <c r="B21" s="71" t="s">
        <v>185</v>
      </c>
      <c r="C21" s="51">
        <f t="shared" si="0"/>
        <v>4</v>
      </c>
      <c r="D21" s="74"/>
      <c r="E21" s="74">
        <v>4</v>
      </c>
      <c r="F21" s="74"/>
    </row>
    <row r="22" spans="1:6" ht="12.75" customHeight="1">
      <c r="A22" s="71" t="s">
        <v>186</v>
      </c>
      <c r="B22" s="71" t="s">
        <v>187</v>
      </c>
      <c r="C22" s="51">
        <f t="shared" si="0"/>
        <v>0</v>
      </c>
      <c r="D22" s="74"/>
      <c r="E22" s="74"/>
      <c r="F22" s="30"/>
    </row>
    <row r="23" spans="1:6" ht="12.75" customHeight="1">
      <c r="A23" s="71" t="s">
        <v>188</v>
      </c>
      <c r="B23" s="71" t="s">
        <v>189</v>
      </c>
      <c r="C23" s="51">
        <f t="shared" si="0"/>
        <v>2.01</v>
      </c>
      <c r="D23" s="74"/>
      <c r="E23" s="74">
        <v>2.01</v>
      </c>
      <c r="F23" s="30"/>
    </row>
    <row r="24" spans="1:6" ht="12.75" customHeight="1">
      <c r="A24" s="71" t="s">
        <v>190</v>
      </c>
      <c r="B24" s="71" t="s">
        <v>191</v>
      </c>
      <c r="C24" s="51">
        <f t="shared" si="0"/>
        <v>2.16</v>
      </c>
      <c r="D24" s="74"/>
      <c r="E24" s="74">
        <v>2.16</v>
      </c>
      <c r="F24" s="30"/>
    </row>
    <row r="25" spans="1:6" ht="12.75" customHeight="1">
      <c r="A25" s="71" t="s">
        <v>192</v>
      </c>
      <c r="B25" s="71" t="s">
        <v>193</v>
      </c>
      <c r="C25" s="51">
        <f t="shared" si="0"/>
        <v>4.6</v>
      </c>
      <c r="D25" s="74"/>
      <c r="E25" s="74">
        <v>4.6</v>
      </c>
      <c r="F25" s="30"/>
    </row>
    <row r="26" spans="1:6" ht="12.75" customHeight="1">
      <c r="A26" s="71" t="s">
        <v>194</v>
      </c>
      <c r="B26" s="71" t="s">
        <v>195</v>
      </c>
      <c r="C26" s="51">
        <f t="shared" si="0"/>
        <v>3</v>
      </c>
      <c r="D26" s="30"/>
      <c r="E26" s="30">
        <v>3</v>
      </c>
      <c r="F26" s="30"/>
    </row>
    <row r="27" spans="1:6" ht="12.75" customHeight="1">
      <c r="A27" s="71" t="s">
        <v>336</v>
      </c>
      <c r="B27" s="125" t="s">
        <v>337</v>
      </c>
      <c r="C27" s="51">
        <f t="shared" si="0"/>
        <v>6.3</v>
      </c>
      <c r="D27" s="30"/>
      <c r="E27" s="30">
        <v>6.3</v>
      </c>
      <c r="F27" s="30"/>
    </row>
    <row r="28" spans="1:6" ht="12.75" customHeight="1">
      <c r="A28" s="71" t="s">
        <v>196</v>
      </c>
      <c r="B28" s="71" t="s">
        <v>197</v>
      </c>
      <c r="C28" s="51">
        <f t="shared" si="0"/>
        <v>10.47</v>
      </c>
      <c r="D28" s="30"/>
      <c r="E28" s="30">
        <v>10.47</v>
      </c>
      <c r="F28" s="30"/>
    </row>
    <row r="29" spans="1:6" ht="12.75" customHeight="1">
      <c r="A29" s="71" t="s">
        <v>198</v>
      </c>
      <c r="B29" s="71" t="s">
        <v>199</v>
      </c>
      <c r="C29" s="51">
        <f aca="true" t="shared" si="1" ref="C29:C38">SUM(D29:E29)</f>
        <v>4.3</v>
      </c>
      <c r="D29" s="30"/>
      <c r="E29" s="30">
        <v>4.3</v>
      </c>
      <c r="F29" s="30"/>
    </row>
    <row r="30" spans="1:6" ht="12.75" customHeight="1">
      <c r="A30" s="71" t="s">
        <v>200</v>
      </c>
      <c r="B30" s="125" t="s">
        <v>345</v>
      </c>
      <c r="C30" s="51">
        <f t="shared" si="1"/>
        <v>0</v>
      </c>
      <c r="D30" s="30"/>
      <c r="E30" s="30"/>
      <c r="F30" s="30"/>
    </row>
    <row r="31" spans="1:6" ht="12.75" customHeight="1">
      <c r="A31" s="125" t="s">
        <v>338</v>
      </c>
      <c r="B31" s="125" t="s">
        <v>344</v>
      </c>
      <c r="C31" s="51">
        <f t="shared" si="1"/>
        <v>0.67</v>
      </c>
      <c r="D31" s="30"/>
      <c r="E31" s="30">
        <v>0.67</v>
      </c>
      <c r="F31" s="30"/>
    </row>
    <row r="32" spans="1:6" ht="12.75" customHeight="1">
      <c r="A32" s="71" t="s">
        <v>201</v>
      </c>
      <c r="B32" s="71" t="s">
        <v>202</v>
      </c>
      <c r="C32" s="51">
        <f t="shared" si="1"/>
        <v>2.65</v>
      </c>
      <c r="D32" s="30"/>
      <c r="E32" s="30">
        <v>2.65</v>
      </c>
      <c r="F32" s="30"/>
    </row>
    <row r="33" spans="1:6" ht="12.75" customHeight="1">
      <c r="A33" s="71" t="s">
        <v>203</v>
      </c>
      <c r="B33" s="71" t="s">
        <v>204</v>
      </c>
      <c r="C33" s="51">
        <f t="shared" si="1"/>
        <v>10.05</v>
      </c>
      <c r="D33" s="30"/>
      <c r="E33" s="30">
        <v>10.05</v>
      </c>
      <c r="F33" s="30"/>
    </row>
    <row r="34" spans="1:6" ht="12.75" customHeight="1">
      <c r="A34" s="71" t="s">
        <v>205</v>
      </c>
      <c r="B34" s="71" t="s">
        <v>206</v>
      </c>
      <c r="C34" s="51">
        <f t="shared" si="1"/>
        <v>2.5</v>
      </c>
      <c r="D34" s="30"/>
      <c r="E34" s="30">
        <v>2.5</v>
      </c>
      <c r="F34" s="30"/>
    </row>
    <row r="35" spans="1:6" ht="12.75" customHeight="1">
      <c r="A35" s="71" t="s">
        <v>207</v>
      </c>
      <c r="B35" s="71" t="s">
        <v>208</v>
      </c>
      <c r="C35" s="51">
        <f t="shared" si="1"/>
        <v>65.43</v>
      </c>
      <c r="D35" s="30"/>
      <c r="E35" s="30">
        <v>65.43</v>
      </c>
      <c r="F35" s="30"/>
    </row>
    <row r="36" spans="1:6" ht="12.75" customHeight="1">
      <c r="A36" s="71" t="s">
        <v>209</v>
      </c>
      <c r="B36" s="71" t="s">
        <v>210</v>
      </c>
      <c r="C36" s="51">
        <f t="shared" si="1"/>
        <v>15.04</v>
      </c>
      <c r="D36" s="30"/>
      <c r="E36" s="30">
        <v>15.04</v>
      </c>
      <c r="F36" s="30"/>
    </row>
    <row r="37" spans="1:6" ht="12.75" customHeight="1">
      <c r="A37" s="71" t="s">
        <v>211</v>
      </c>
      <c r="B37" s="72" t="s">
        <v>212</v>
      </c>
      <c r="C37" s="51">
        <f t="shared" si="1"/>
        <v>79.32</v>
      </c>
      <c r="D37" s="30">
        <f>SUM(D38:D39)</f>
        <v>79.32</v>
      </c>
      <c r="E37" s="30">
        <f>SUM(E38:E39)</f>
        <v>0</v>
      </c>
      <c r="F37" s="30"/>
    </row>
    <row r="38" spans="1:6" ht="12.75" customHeight="1">
      <c r="A38" s="71" t="s">
        <v>213</v>
      </c>
      <c r="B38" s="71" t="s">
        <v>214</v>
      </c>
      <c r="C38" s="51">
        <f t="shared" si="1"/>
        <v>79.32</v>
      </c>
      <c r="D38" s="30">
        <v>79.32</v>
      </c>
      <c r="E38" s="30"/>
      <c r="F38" s="30"/>
    </row>
    <row r="39" spans="1:6" ht="12.75" customHeight="1">
      <c r="A39" s="71" t="s">
        <v>215</v>
      </c>
      <c r="B39" s="71" t="s">
        <v>216</v>
      </c>
      <c r="C39" s="30"/>
      <c r="D39" s="30"/>
      <c r="E39" s="30"/>
      <c r="F39" s="30"/>
    </row>
    <row r="40" spans="1:6" ht="12.75" customHeight="1">
      <c r="A40" s="71" t="s">
        <v>217</v>
      </c>
      <c r="B40" s="72" t="s">
        <v>218</v>
      </c>
      <c r="C40" s="30"/>
      <c r="D40" s="30"/>
      <c r="E40" s="30"/>
      <c r="F40" s="30"/>
    </row>
    <row r="41" spans="1:6" ht="12.75" customHeight="1">
      <c r="A41" s="71" t="s">
        <v>219</v>
      </c>
      <c r="B41" s="71" t="s">
        <v>220</v>
      </c>
      <c r="C41" s="30"/>
      <c r="D41" s="78"/>
      <c r="E41" s="78"/>
      <c r="F41" s="30"/>
    </row>
    <row r="42" spans="1:6" ht="12.75" customHeight="1">
      <c r="A42" s="71" t="s">
        <v>221</v>
      </c>
      <c r="B42" s="72" t="s">
        <v>222</v>
      </c>
      <c r="C42" s="30">
        <v>2.71</v>
      </c>
      <c r="D42" s="30"/>
      <c r="E42" s="30">
        <f>SUM(E43:E43)</f>
        <v>2.71</v>
      </c>
      <c r="F42" s="30"/>
    </row>
    <row r="43" spans="1:6" ht="12.75" customHeight="1">
      <c r="A43" s="71" t="s">
        <v>223</v>
      </c>
      <c r="B43" s="125" t="s">
        <v>340</v>
      </c>
      <c r="C43" s="30"/>
      <c r="D43" s="30"/>
      <c r="E43" s="30">
        <v>2.71</v>
      </c>
      <c r="F43" s="30"/>
    </row>
  </sheetData>
  <sheetProtection/>
  <printOptions horizontalCentered="1"/>
  <pageMargins left="0.59" right="0.59" top="0.2361111111111111" bottom="0.3541666666666667" header="0.3145833333333333" footer="0.3145833333333333"/>
  <pageSetup fitToHeight="1000" fitToWidth="1"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J21"/>
  <sheetViews>
    <sheetView showGridLines="0" showZeros="0" zoomScalePageLayoutView="0" workbookViewId="0" topLeftCell="A1">
      <selection activeCell="D14" sqref="D14"/>
    </sheetView>
  </sheetViews>
  <sheetFormatPr defaultColWidth="9.16015625" defaultRowHeight="12.75" customHeight="1"/>
  <cols>
    <col min="1" max="1" width="17.660156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ht="12.75" customHeight="1">
      <c r="A1" t="s">
        <v>26</v>
      </c>
    </row>
    <row r="2" spans="1:8" ht="33.75" customHeight="1">
      <c r="A2" s="201" t="s">
        <v>224</v>
      </c>
      <c r="B2" s="201"/>
      <c r="C2" s="201"/>
      <c r="D2" s="201"/>
      <c r="E2" s="201"/>
      <c r="F2" s="201"/>
      <c r="G2" s="201"/>
      <c r="H2" s="201"/>
    </row>
    <row r="3" spans="1:8" ht="16.5" customHeight="1">
      <c r="A3" s="202"/>
      <c r="B3" s="202"/>
      <c r="C3" s="52"/>
      <c r="D3" s="53"/>
      <c r="E3" s="53"/>
      <c r="F3" s="53"/>
      <c r="G3" s="54"/>
      <c r="H3" s="55" t="s">
        <v>43</v>
      </c>
    </row>
    <row r="4" spans="1:8" ht="19.5" customHeight="1">
      <c r="A4" s="203" t="s">
        <v>46</v>
      </c>
      <c r="B4" s="203"/>
      <c r="C4" s="210" t="s">
        <v>225</v>
      </c>
      <c r="D4" s="210" t="s">
        <v>226</v>
      </c>
      <c r="E4" s="204" t="s">
        <v>227</v>
      </c>
      <c r="F4" s="205"/>
      <c r="G4" s="206"/>
      <c r="H4" s="210" t="s">
        <v>228</v>
      </c>
    </row>
    <row r="5" spans="1:8" ht="35.25" customHeight="1">
      <c r="A5" s="56" t="s">
        <v>229</v>
      </c>
      <c r="B5" s="56" t="s">
        <v>121</v>
      </c>
      <c r="C5" s="211"/>
      <c r="D5" s="211"/>
      <c r="E5" s="56" t="s">
        <v>133</v>
      </c>
      <c r="F5" s="56" t="s">
        <v>137</v>
      </c>
      <c r="G5" s="56" t="s">
        <v>138</v>
      </c>
      <c r="H5" s="211"/>
    </row>
    <row r="6" spans="1:8" ht="16.5" customHeight="1">
      <c r="A6" s="207" t="s">
        <v>124</v>
      </c>
      <c r="B6" s="208"/>
      <c r="C6" s="57"/>
      <c r="D6" s="58"/>
      <c r="E6" s="59"/>
      <c r="F6" s="59"/>
      <c r="G6" s="58"/>
      <c r="H6" s="58"/>
    </row>
    <row r="7" spans="1:10" ht="16.5" customHeight="1">
      <c r="A7" s="60"/>
      <c r="B7" s="61"/>
      <c r="C7" s="61"/>
      <c r="D7" s="62"/>
      <c r="E7" s="63"/>
      <c r="F7" s="63"/>
      <c r="G7" s="62"/>
      <c r="H7" s="63"/>
      <c r="J7" s="22"/>
    </row>
    <row r="8" spans="1:8" ht="16.5" customHeight="1">
      <c r="A8" s="60"/>
      <c r="B8" s="61"/>
      <c r="C8" s="61"/>
      <c r="D8" s="62"/>
      <c r="E8" s="63"/>
      <c r="F8" s="63"/>
      <c r="G8" s="62"/>
      <c r="H8" s="63"/>
    </row>
    <row r="9" spans="1:9" ht="16.5" customHeight="1">
      <c r="A9" s="60"/>
      <c r="B9" s="61"/>
      <c r="C9" s="61"/>
      <c r="D9" s="62"/>
      <c r="E9" s="63"/>
      <c r="F9" s="63"/>
      <c r="G9" s="62"/>
      <c r="H9" s="63"/>
      <c r="I9" s="22"/>
    </row>
    <row r="10" spans="1:9" ht="16.5" customHeight="1">
      <c r="A10" s="60"/>
      <c r="B10" s="61"/>
      <c r="C10" s="61"/>
      <c r="D10" s="62"/>
      <c r="E10" s="63"/>
      <c r="F10" s="63"/>
      <c r="G10" s="64"/>
      <c r="H10" s="63"/>
      <c r="I10" s="22"/>
    </row>
    <row r="11" spans="1:8" ht="16.5" customHeight="1">
      <c r="A11" s="60"/>
      <c r="B11" s="61"/>
      <c r="C11" s="61"/>
      <c r="D11" s="62"/>
      <c r="E11" s="63"/>
      <c r="F11" s="63"/>
      <c r="G11" s="62"/>
      <c r="H11" s="63"/>
    </row>
    <row r="12" spans="1:8" ht="16.5" customHeight="1">
      <c r="A12" s="60"/>
      <c r="B12" s="61"/>
      <c r="C12" s="61"/>
      <c r="D12" s="62"/>
      <c r="E12" s="63"/>
      <c r="F12" s="63"/>
      <c r="G12" s="62"/>
      <c r="H12" s="63"/>
    </row>
    <row r="13" spans="1:8" ht="16.5" customHeight="1">
      <c r="A13" s="60"/>
      <c r="B13" s="61"/>
      <c r="C13" s="61"/>
      <c r="D13" s="62"/>
      <c r="E13" s="63"/>
      <c r="F13" s="63"/>
      <c r="G13" s="62"/>
      <c r="H13" s="63"/>
    </row>
    <row r="14" spans="1:8" ht="16.5" customHeight="1">
      <c r="A14" s="65"/>
      <c r="B14" s="61"/>
      <c r="C14" s="61"/>
      <c r="D14" s="62"/>
      <c r="E14" s="63"/>
      <c r="F14" s="63"/>
      <c r="G14" s="62"/>
      <c r="H14" s="63"/>
    </row>
    <row r="15" spans="1:8" ht="16.5" customHeight="1">
      <c r="A15" s="65"/>
      <c r="B15" s="61"/>
      <c r="C15" s="61"/>
      <c r="D15" s="62"/>
      <c r="E15" s="63"/>
      <c r="F15" s="63"/>
      <c r="G15" s="62"/>
      <c r="H15" s="63"/>
    </row>
    <row r="16" spans="1:8" ht="16.5" customHeight="1">
      <c r="A16" s="65"/>
      <c r="B16" s="61"/>
      <c r="C16" s="61"/>
      <c r="D16" s="62"/>
      <c r="E16" s="63"/>
      <c r="F16" s="63"/>
      <c r="G16" s="66"/>
      <c r="H16" s="63"/>
    </row>
    <row r="17" spans="1:8" ht="16.5" customHeight="1">
      <c r="A17" s="67"/>
      <c r="B17" s="68"/>
      <c r="C17" s="68"/>
      <c r="D17" s="62"/>
      <c r="E17" s="63"/>
      <c r="F17" s="63"/>
      <c r="G17" s="62"/>
      <c r="H17" s="63"/>
    </row>
    <row r="18" spans="1:8" ht="16.5" customHeight="1">
      <c r="A18" s="69"/>
      <c r="B18" s="68"/>
      <c r="C18" s="68"/>
      <c r="D18" s="62"/>
      <c r="E18" s="63"/>
      <c r="F18" s="63"/>
      <c r="G18" s="62"/>
      <c r="H18" s="63"/>
    </row>
    <row r="19" spans="1:8" ht="16.5" customHeight="1">
      <c r="A19" s="69"/>
      <c r="B19" s="68"/>
      <c r="C19" s="68"/>
      <c r="D19" s="62"/>
      <c r="E19" s="63"/>
      <c r="F19" s="63"/>
      <c r="G19" s="62"/>
      <c r="H19" s="63"/>
    </row>
    <row r="20" spans="1:8" ht="16.5" customHeight="1">
      <c r="A20" s="65"/>
      <c r="B20" s="68"/>
      <c r="C20" s="68"/>
      <c r="D20" s="62"/>
      <c r="E20" s="63"/>
      <c r="F20" s="63"/>
      <c r="G20" s="70"/>
      <c r="H20" s="63"/>
    </row>
    <row r="21" spans="1:8" ht="16.5" customHeight="1">
      <c r="A21" s="209" t="s">
        <v>230</v>
      </c>
      <c r="B21" s="209"/>
      <c r="C21" s="209"/>
      <c r="D21" s="209"/>
      <c r="E21" s="209"/>
      <c r="F21" s="209"/>
      <c r="G21" s="209"/>
      <c r="H21" s="209"/>
    </row>
    <row r="22" ht="16.5" customHeight="1"/>
    <row r="23" ht="16.5" customHeight="1"/>
    <row r="24" ht="16.5" customHeight="1"/>
    <row r="25" ht="16.5" customHeight="1"/>
    <row r="26" ht="16.5" customHeight="1"/>
    <row r="27" ht="16.5" customHeight="1"/>
    <row r="28" ht="16.5" customHeight="1"/>
  </sheetData>
  <sheetProtection/>
  <mergeCells count="9">
    <mergeCell ref="A2:H2"/>
    <mergeCell ref="A3:B3"/>
    <mergeCell ref="A4:B4"/>
    <mergeCell ref="E4:G4"/>
    <mergeCell ref="A6:B6"/>
    <mergeCell ref="A21:H21"/>
    <mergeCell ref="C4:C5"/>
    <mergeCell ref="D4:D5"/>
    <mergeCell ref="H4:H5"/>
  </mergeCells>
  <printOptions horizontalCentered="1"/>
  <pageMargins left="0.75" right="0.75" top="0.7900000000000001" bottom="1" header="0" footer="0"/>
  <pageSetup fitToHeight="1" fitToWidth="1" orientation="landscape" paperSize="9" scale="93"/>
</worksheet>
</file>

<file path=xl/worksheets/sheet12.xml><?xml version="1.0" encoding="utf-8"?>
<worksheet xmlns="http://schemas.openxmlformats.org/spreadsheetml/2006/main" xmlns:r="http://schemas.openxmlformats.org/officeDocument/2006/relationships">
  <sheetPr>
    <pageSetUpPr fitToPage="1"/>
  </sheetPr>
  <dimension ref="A1:F17"/>
  <sheetViews>
    <sheetView showGridLines="0" showZeros="0" zoomScalePageLayoutView="0" workbookViewId="0" topLeftCell="A1">
      <selection activeCell="D18" sqref="D18"/>
    </sheetView>
  </sheetViews>
  <sheetFormatPr defaultColWidth="9.16015625" defaultRowHeight="12.75" customHeight="1"/>
  <cols>
    <col min="1" max="1" width="22.83203125" style="0" customWidth="1"/>
    <col min="2" max="2" width="43.16015625" style="0" customWidth="1"/>
    <col min="3" max="3" width="31" style="0" customWidth="1"/>
    <col min="4" max="4" width="23.5" style="0" customWidth="1"/>
    <col min="5" max="5" width="76.5" style="0" customWidth="1"/>
  </cols>
  <sheetData>
    <row r="1" ht="30" customHeight="1">
      <c r="A1" s="22" t="s">
        <v>30</v>
      </c>
    </row>
    <row r="2" spans="1:5" ht="28.5" customHeight="1">
      <c r="A2" s="34" t="s">
        <v>31</v>
      </c>
      <c r="B2" s="34"/>
      <c r="C2" s="34"/>
      <c r="D2" s="34"/>
      <c r="E2" s="34"/>
    </row>
    <row r="3" ht="22.5" customHeight="1">
      <c r="E3" s="32" t="s">
        <v>43</v>
      </c>
    </row>
    <row r="4" spans="1:5" ht="22.5" customHeight="1">
      <c r="A4" s="35" t="s">
        <v>118</v>
      </c>
      <c r="B4" s="49" t="s">
        <v>119</v>
      </c>
      <c r="C4" s="49" t="s">
        <v>231</v>
      </c>
      <c r="D4" s="35" t="s">
        <v>232</v>
      </c>
      <c r="E4" s="35" t="s">
        <v>233</v>
      </c>
    </row>
    <row r="5" spans="1:5" ht="15.75" customHeight="1">
      <c r="A5" s="36" t="s">
        <v>135</v>
      </c>
      <c r="B5" s="36" t="s">
        <v>135</v>
      </c>
      <c r="C5" s="36"/>
      <c r="D5" s="36" t="s">
        <v>135</v>
      </c>
      <c r="E5" s="50" t="s">
        <v>135</v>
      </c>
    </row>
    <row r="6" spans="1:6" ht="15.75" customHeight="1">
      <c r="A6" s="36"/>
      <c r="B6" s="36" t="s">
        <v>124</v>
      </c>
      <c r="C6" s="36">
        <f>SUM(C7:C8)</f>
        <v>0</v>
      </c>
      <c r="D6" s="134">
        <f>SUM(D7:D13)</f>
        <v>30371.32</v>
      </c>
      <c r="E6" s="30"/>
      <c r="F6" s="20"/>
    </row>
    <row r="7" spans="1:5" ht="36" customHeight="1">
      <c r="A7" s="31">
        <v>555</v>
      </c>
      <c r="B7" s="123" t="s">
        <v>333</v>
      </c>
      <c r="C7" s="76" t="s">
        <v>321</v>
      </c>
      <c r="D7" s="76">
        <v>25239.8</v>
      </c>
      <c r="E7" s="130" t="s">
        <v>355</v>
      </c>
    </row>
    <row r="8" spans="1:5" ht="14.25" customHeight="1">
      <c r="A8" s="31"/>
      <c r="B8" s="123" t="s">
        <v>333</v>
      </c>
      <c r="C8" s="31" t="s">
        <v>317</v>
      </c>
      <c r="D8" s="31">
        <v>2000</v>
      </c>
      <c r="E8" s="131" t="s">
        <v>352</v>
      </c>
    </row>
    <row r="9" spans="1:5" ht="12.75" customHeight="1">
      <c r="A9" s="31"/>
      <c r="B9" s="123" t="s">
        <v>333</v>
      </c>
      <c r="C9" s="31" t="s">
        <v>323</v>
      </c>
      <c r="D9" s="31">
        <v>440</v>
      </c>
      <c r="E9" s="132" t="s">
        <v>353</v>
      </c>
    </row>
    <row r="10" spans="1:5" ht="12.75" customHeight="1">
      <c r="A10" s="31"/>
      <c r="B10" s="123" t="s">
        <v>333</v>
      </c>
      <c r="C10" s="31" t="s">
        <v>325</v>
      </c>
      <c r="D10" s="76">
        <v>1964.01</v>
      </c>
      <c r="E10" s="132" t="s">
        <v>354</v>
      </c>
    </row>
    <row r="11" spans="1:5" ht="12.75" customHeight="1">
      <c r="A11" s="31"/>
      <c r="B11" s="123" t="s">
        <v>333</v>
      </c>
      <c r="C11" s="31" t="s">
        <v>329</v>
      </c>
      <c r="D11" s="31">
        <v>100</v>
      </c>
      <c r="E11" s="123" t="s">
        <v>356</v>
      </c>
    </row>
    <row r="12" spans="1:5" ht="12.75" customHeight="1">
      <c r="A12" s="31"/>
      <c r="B12" s="123" t="s">
        <v>333</v>
      </c>
      <c r="C12" s="31" t="s">
        <v>330</v>
      </c>
      <c r="D12" s="31">
        <v>283.47</v>
      </c>
      <c r="E12" s="133" t="s">
        <v>357</v>
      </c>
    </row>
    <row r="13" spans="1:5" ht="12.75" customHeight="1">
      <c r="A13" s="31"/>
      <c r="B13" s="123" t="s">
        <v>333</v>
      </c>
      <c r="C13" s="31" t="s">
        <v>331</v>
      </c>
      <c r="D13" s="31">
        <v>344.04</v>
      </c>
      <c r="E13" s="133" t="s">
        <v>358</v>
      </c>
    </row>
    <row r="14" spans="1:3" ht="12.75" customHeight="1">
      <c r="A14" s="22"/>
      <c r="B14" s="22"/>
      <c r="C14" s="22"/>
    </row>
    <row r="15" spans="1:4" ht="12.75" customHeight="1">
      <c r="A15" s="22"/>
      <c r="B15" s="22"/>
      <c r="C15" s="22"/>
      <c r="D15" s="22"/>
    </row>
    <row r="16" spans="1:4" ht="12.75" customHeight="1">
      <c r="A16" s="22"/>
      <c r="B16" s="22"/>
      <c r="C16" s="22"/>
      <c r="D16" s="22"/>
    </row>
    <row r="17" spans="2:3" ht="12.75" customHeight="1">
      <c r="B17" s="22"/>
      <c r="C17" s="22"/>
    </row>
  </sheetData>
  <sheetProtection/>
  <printOptions horizontalCentered="1"/>
  <pageMargins left="0.59" right="0.59" top="0.7900000000000001" bottom="0.7900000000000001" header="0.5" footer="0.5"/>
  <pageSetup fitToHeight="1000" fitToWidth="1" orientation="landscape" paperSize="9" scale="81"/>
</worksheet>
</file>

<file path=xl/worksheets/sheet13.xml><?xml version="1.0" encoding="utf-8"?>
<worksheet xmlns="http://schemas.openxmlformats.org/spreadsheetml/2006/main" xmlns:r="http://schemas.openxmlformats.org/officeDocument/2006/relationships">
  <sheetPr>
    <pageSetUpPr fitToPage="1"/>
  </sheetPr>
  <dimension ref="A1:N22"/>
  <sheetViews>
    <sheetView showGridLines="0" showZeros="0" zoomScalePageLayoutView="0" workbookViewId="0" topLeftCell="A1">
      <selection activeCell="M19" sqref="M19"/>
    </sheetView>
  </sheetViews>
  <sheetFormatPr defaultColWidth="9.16015625" defaultRowHeight="12.75" customHeight="1"/>
  <cols>
    <col min="1" max="3" width="7.16015625" style="0" customWidth="1"/>
    <col min="4" max="4" width="9.5" style="0" customWidth="1"/>
    <col min="5" max="5" width="47.33203125" style="0" customWidth="1"/>
    <col min="6" max="6" width="18.83203125" style="0" customWidth="1"/>
    <col min="7" max="7" width="22.33203125" style="0" customWidth="1"/>
    <col min="8" max="8" width="18.16015625" style="0" customWidth="1"/>
    <col min="9" max="9" width="12.16015625" style="170" customWidth="1"/>
    <col min="10" max="11" width="9.16015625" style="0" customWidth="1"/>
    <col min="12" max="12" width="11" style="0" customWidth="1"/>
    <col min="13" max="13" width="10.83203125" style="161" customWidth="1"/>
    <col min="14" max="255" width="9.16015625" style="0" customWidth="1"/>
  </cols>
  <sheetData>
    <row r="1" ht="29.25" customHeight="1">
      <c r="A1" s="22" t="s">
        <v>32</v>
      </c>
    </row>
    <row r="2" spans="1:14" ht="23.25" customHeight="1">
      <c r="A2" s="34" t="s">
        <v>234</v>
      </c>
      <c r="B2" s="34"/>
      <c r="C2" s="34"/>
      <c r="D2" s="34"/>
      <c r="E2" s="34"/>
      <c r="F2" s="34"/>
      <c r="G2" s="34"/>
      <c r="H2" s="34"/>
      <c r="I2" s="122"/>
      <c r="J2" s="34"/>
      <c r="K2" s="34"/>
      <c r="L2" s="34"/>
      <c r="M2" s="162"/>
      <c r="N2" s="46"/>
    </row>
    <row r="3" ht="26.25" customHeight="1">
      <c r="N3" s="32" t="s">
        <v>43</v>
      </c>
    </row>
    <row r="4" spans="1:14" ht="18" customHeight="1">
      <c r="A4" s="194" t="s">
        <v>235</v>
      </c>
      <c r="B4" s="194"/>
      <c r="C4" s="194"/>
      <c r="D4" s="194" t="s">
        <v>118</v>
      </c>
      <c r="E4" s="218" t="s">
        <v>236</v>
      </c>
      <c r="F4" s="194" t="s">
        <v>237</v>
      </c>
      <c r="G4" s="212" t="s">
        <v>238</v>
      </c>
      <c r="H4" s="214" t="s">
        <v>239</v>
      </c>
      <c r="I4" s="194" t="s">
        <v>240</v>
      </c>
      <c r="J4" s="194" t="s">
        <v>155</v>
      </c>
      <c r="K4" s="194"/>
      <c r="L4" s="215" t="s">
        <v>241</v>
      </c>
      <c r="M4" s="217" t="s">
        <v>242</v>
      </c>
      <c r="N4" s="193" t="s">
        <v>243</v>
      </c>
    </row>
    <row r="5" spans="1:14" ht="18" customHeight="1">
      <c r="A5" s="35" t="s">
        <v>244</v>
      </c>
      <c r="B5" s="35" t="s">
        <v>245</v>
      </c>
      <c r="C5" s="35" t="s">
        <v>246</v>
      </c>
      <c r="D5" s="194"/>
      <c r="E5" s="218"/>
      <c r="F5" s="194"/>
      <c r="G5" s="213"/>
      <c r="H5" s="214"/>
      <c r="I5" s="194"/>
      <c r="J5" s="23" t="s">
        <v>244</v>
      </c>
      <c r="K5" s="23" t="s">
        <v>245</v>
      </c>
      <c r="L5" s="216"/>
      <c r="M5" s="217"/>
      <c r="N5" s="193"/>
    </row>
    <row r="6" spans="1:14" ht="12.75" customHeight="1">
      <c r="A6" s="36" t="s">
        <v>135</v>
      </c>
      <c r="B6" s="36" t="s">
        <v>135</v>
      </c>
      <c r="C6" s="36" t="s">
        <v>135</v>
      </c>
      <c r="D6" s="36" t="s">
        <v>135</v>
      </c>
      <c r="E6" s="36" t="s">
        <v>135</v>
      </c>
      <c r="F6" s="37" t="s">
        <v>135</v>
      </c>
      <c r="G6" s="36" t="s">
        <v>135</v>
      </c>
      <c r="H6" s="36" t="s">
        <v>135</v>
      </c>
      <c r="I6" s="36" t="s">
        <v>135</v>
      </c>
      <c r="J6" s="36" t="s">
        <v>135</v>
      </c>
      <c r="K6" s="36" t="s">
        <v>135</v>
      </c>
      <c r="L6" s="36" t="s">
        <v>135</v>
      </c>
      <c r="M6" s="163" t="s">
        <v>135</v>
      </c>
      <c r="N6" s="36" t="s">
        <v>135</v>
      </c>
    </row>
    <row r="7" spans="1:14" s="33" customFormat="1" ht="12.75" customHeight="1">
      <c r="A7" s="39">
        <v>211</v>
      </c>
      <c r="B7" s="40" t="s">
        <v>453</v>
      </c>
      <c r="C7" s="39">
        <v>98</v>
      </c>
      <c r="D7" s="39">
        <v>555001</v>
      </c>
      <c r="E7" s="44" t="s">
        <v>454</v>
      </c>
      <c r="F7" s="45" t="s">
        <v>455</v>
      </c>
      <c r="G7" s="45" t="s">
        <v>456</v>
      </c>
      <c r="H7" s="41"/>
      <c r="I7" s="171">
        <v>1</v>
      </c>
      <c r="J7" s="41">
        <v>309</v>
      </c>
      <c r="K7" s="151" t="s">
        <v>479</v>
      </c>
      <c r="L7" s="47" t="s">
        <v>457</v>
      </c>
      <c r="M7" s="164">
        <v>17.3</v>
      </c>
      <c r="N7" s="41"/>
    </row>
    <row r="8" spans="1:14" s="22" customFormat="1" ht="12.75" customHeight="1">
      <c r="A8" s="39">
        <v>212</v>
      </c>
      <c r="B8" s="128" t="s">
        <v>247</v>
      </c>
      <c r="C8" s="39">
        <v>99</v>
      </c>
      <c r="D8" s="39">
        <v>555001</v>
      </c>
      <c r="E8" s="44" t="s">
        <v>454</v>
      </c>
      <c r="F8" s="44" t="s">
        <v>458</v>
      </c>
      <c r="G8" s="44" t="s">
        <v>459</v>
      </c>
      <c r="H8" s="41"/>
      <c r="I8" s="171">
        <v>1</v>
      </c>
      <c r="J8" s="41">
        <v>309</v>
      </c>
      <c r="K8" s="151" t="s">
        <v>479</v>
      </c>
      <c r="L8" s="47" t="s">
        <v>460</v>
      </c>
      <c r="M8" s="165">
        <v>17.528</v>
      </c>
      <c r="N8" s="31"/>
    </row>
    <row r="9" spans="1:14" s="22" customFormat="1" ht="12.75" customHeight="1">
      <c r="A9" s="39">
        <v>212</v>
      </c>
      <c r="B9" s="40" t="s">
        <v>247</v>
      </c>
      <c r="C9" s="39">
        <v>99</v>
      </c>
      <c r="D9" s="39">
        <v>555001</v>
      </c>
      <c r="E9" s="44" t="s">
        <v>461</v>
      </c>
      <c r="F9" s="42" t="s">
        <v>455</v>
      </c>
      <c r="G9" s="42" t="s">
        <v>456</v>
      </c>
      <c r="H9" s="41"/>
      <c r="I9" s="171">
        <v>1</v>
      </c>
      <c r="J9" s="41">
        <v>309</v>
      </c>
      <c r="K9" s="151" t="s">
        <v>480</v>
      </c>
      <c r="L9" s="47" t="s">
        <v>457</v>
      </c>
      <c r="M9" s="42">
        <v>19.48</v>
      </c>
      <c r="N9" s="31"/>
    </row>
    <row r="10" spans="1:14" s="22" customFormat="1" ht="12.75" customHeight="1">
      <c r="A10" s="39">
        <v>212</v>
      </c>
      <c r="B10" s="128" t="s">
        <v>247</v>
      </c>
      <c r="C10" s="39">
        <v>99</v>
      </c>
      <c r="D10" s="39">
        <v>555001</v>
      </c>
      <c r="E10" s="44" t="s">
        <v>462</v>
      </c>
      <c r="F10" s="42" t="s">
        <v>455</v>
      </c>
      <c r="G10" s="42" t="s">
        <v>456</v>
      </c>
      <c r="H10" s="41"/>
      <c r="I10" s="171">
        <v>1</v>
      </c>
      <c r="J10" s="41">
        <v>309</v>
      </c>
      <c r="K10" s="151" t="s">
        <v>480</v>
      </c>
      <c r="L10" s="47" t="s">
        <v>463</v>
      </c>
      <c r="M10" s="42">
        <v>32.31</v>
      </c>
      <c r="N10" s="31"/>
    </row>
    <row r="11" spans="1:14" s="22" customFormat="1" ht="12.75" customHeight="1">
      <c r="A11" s="39">
        <v>212</v>
      </c>
      <c r="B11" s="40" t="s">
        <v>247</v>
      </c>
      <c r="C11" s="39">
        <v>99</v>
      </c>
      <c r="D11" s="39">
        <v>555001</v>
      </c>
      <c r="E11" s="43" t="s">
        <v>464</v>
      </c>
      <c r="F11" s="44" t="s">
        <v>465</v>
      </c>
      <c r="G11" s="44" t="s">
        <v>466</v>
      </c>
      <c r="H11" s="41"/>
      <c r="I11" s="171">
        <v>1</v>
      </c>
      <c r="J11" s="41">
        <v>309</v>
      </c>
      <c r="K11" s="151" t="s">
        <v>480</v>
      </c>
      <c r="L11" s="47" t="s">
        <v>467</v>
      </c>
      <c r="M11" s="166">
        <v>101.5</v>
      </c>
      <c r="N11" s="31"/>
    </row>
    <row r="12" spans="1:14" s="22" customFormat="1" ht="12.75" customHeight="1">
      <c r="A12" s="39">
        <v>212</v>
      </c>
      <c r="B12" s="128" t="s">
        <v>247</v>
      </c>
      <c r="C12" s="39">
        <v>99</v>
      </c>
      <c r="D12" s="39">
        <v>555001</v>
      </c>
      <c r="E12" s="43" t="s">
        <v>464</v>
      </c>
      <c r="F12" s="45" t="s">
        <v>468</v>
      </c>
      <c r="G12" s="45" t="s">
        <v>469</v>
      </c>
      <c r="H12" s="41"/>
      <c r="I12" s="171">
        <v>1</v>
      </c>
      <c r="J12" s="41">
        <v>309</v>
      </c>
      <c r="K12" s="151" t="s">
        <v>480</v>
      </c>
      <c r="L12" s="47" t="s">
        <v>470</v>
      </c>
      <c r="M12" s="167">
        <v>67</v>
      </c>
      <c r="N12" s="31"/>
    </row>
    <row r="13" spans="1:14" ht="12.75" customHeight="1">
      <c r="A13" s="30">
        <v>212</v>
      </c>
      <c r="B13" s="30" t="s">
        <v>247</v>
      </c>
      <c r="C13" s="30">
        <v>99</v>
      </c>
      <c r="D13" s="39">
        <v>555001</v>
      </c>
      <c r="E13" s="30" t="s">
        <v>471</v>
      </c>
      <c r="F13" s="30" t="s">
        <v>472</v>
      </c>
      <c r="G13" s="30" t="s">
        <v>473</v>
      </c>
      <c r="H13" s="30"/>
      <c r="I13" s="171">
        <v>1</v>
      </c>
      <c r="J13" s="41">
        <v>309</v>
      </c>
      <c r="K13" s="151" t="s">
        <v>480</v>
      </c>
      <c r="L13" s="30" t="s">
        <v>474</v>
      </c>
      <c r="M13" s="77">
        <v>17.8</v>
      </c>
      <c r="N13" s="30"/>
    </row>
    <row r="14" spans="1:14" ht="12.75" customHeight="1">
      <c r="A14" s="30">
        <v>212</v>
      </c>
      <c r="B14" s="30" t="s">
        <v>247</v>
      </c>
      <c r="C14" s="30">
        <v>99</v>
      </c>
      <c r="D14" s="39">
        <v>555001</v>
      </c>
      <c r="E14" s="30" t="s">
        <v>475</v>
      </c>
      <c r="F14" s="30" t="s">
        <v>476</v>
      </c>
      <c r="G14" s="30" t="s">
        <v>477</v>
      </c>
      <c r="H14" s="30"/>
      <c r="I14" s="171">
        <v>1</v>
      </c>
      <c r="J14" s="41">
        <v>309</v>
      </c>
      <c r="K14" s="151" t="s">
        <v>480</v>
      </c>
      <c r="L14" s="30" t="s">
        <v>478</v>
      </c>
      <c r="M14" s="77">
        <v>70</v>
      </c>
      <c r="N14" s="30"/>
    </row>
    <row r="15" spans="1:14" ht="24" customHeight="1">
      <c r="A15" s="152">
        <v>212</v>
      </c>
      <c r="B15" s="153" t="s">
        <v>247</v>
      </c>
      <c r="C15" s="152">
        <v>99</v>
      </c>
      <c r="D15" s="39">
        <v>555001</v>
      </c>
      <c r="E15" s="154" t="s">
        <v>481</v>
      </c>
      <c r="F15" s="155" t="s">
        <v>494</v>
      </c>
      <c r="G15" s="154" t="s">
        <v>482</v>
      </c>
      <c r="H15" s="77"/>
      <c r="I15" s="156">
        <v>1</v>
      </c>
      <c r="J15" s="41">
        <v>309</v>
      </c>
      <c r="K15" s="151" t="s">
        <v>480</v>
      </c>
      <c r="L15" s="36" t="s">
        <v>483</v>
      </c>
      <c r="M15" s="168">
        <v>17.8</v>
      </c>
      <c r="N15" s="152"/>
    </row>
    <row r="16" spans="1:14" ht="12.75" customHeight="1">
      <c r="A16" s="152">
        <v>212</v>
      </c>
      <c r="B16" s="153" t="s">
        <v>484</v>
      </c>
      <c r="C16" s="152">
        <v>99</v>
      </c>
      <c r="D16" s="39">
        <v>555001</v>
      </c>
      <c r="E16" s="158" t="s">
        <v>485</v>
      </c>
      <c r="F16" s="42" t="s">
        <v>455</v>
      </c>
      <c r="G16" s="159" t="s">
        <v>455</v>
      </c>
      <c r="H16" s="77"/>
      <c r="I16" s="156">
        <v>1</v>
      </c>
      <c r="J16" s="41">
        <v>309</v>
      </c>
      <c r="K16" s="151" t="s">
        <v>480</v>
      </c>
      <c r="L16" s="160">
        <v>43255</v>
      </c>
      <c r="M16" s="169">
        <v>60.2</v>
      </c>
      <c r="N16" s="30"/>
    </row>
    <row r="17" spans="1:14" ht="12.75" customHeight="1">
      <c r="A17" s="152">
        <v>212</v>
      </c>
      <c r="B17" s="153" t="s">
        <v>484</v>
      </c>
      <c r="C17" s="152">
        <v>99</v>
      </c>
      <c r="D17" s="39">
        <v>555001</v>
      </c>
      <c r="E17" s="158" t="s">
        <v>486</v>
      </c>
      <c r="F17" s="42" t="s">
        <v>455</v>
      </c>
      <c r="G17" s="159" t="s">
        <v>487</v>
      </c>
      <c r="H17" s="77"/>
      <c r="I17" s="156">
        <v>1</v>
      </c>
      <c r="J17" s="41">
        <v>309</v>
      </c>
      <c r="K17" s="151" t="s">
        <v>480</v>
      </c>
      <c r="L17" s="160">
        <v>43329</v>
      </c>
      <c r="M17" s="169">
        <v>8.1</v>
      </c>
      <c r="N17" s="30"/>
    </row>
    <row r="18" spans="1:14" ht="12.75" customHeight="1">
      <c r="A18" s="152">
        <v>212</v>
      </c>
      <c r="B18" s="153" t="s">
        <v>247</v>
      </c>
      <c r="C18" s="152">
        <v>99</v>
      </c>
      <c r="D18" s="152">
        <v>555003</v>
      </c>
      <c r="E18" s="172" t="s">
        <v>488</v>
      </c>
      <c r="F18" s="173" t="s">
        <v>489</v>
      </c>
      <c r="G18" s="174" t="s">
        <v>488</v>
      </c>
      <c r="H18" s="77" t="s">
        <v>490</v>
      </c>
      <c r="I18" s="77" t="s">
        <v>491</v>
      </c>
      <c r="J18" s="77">
        <v>310</v>
      </c>
      <c r="K18" s="157" t="s">
        <v>492</v>
      </c>
      <c r="L18" s="175" t="s">
        <v>493</v>
      </c>
      <c r="M18" s="177">
        <v>35.68</v>
      </c>
      <c r="N18" s="152"/>
    </row>
    <row r="19" spans="1:14" ht="12.75" customHeight="1">
      <c r="A19" s="30"/>
      <c r="B19" s="30"/>
      <c r="C19" s="30"/>
      <c r="D19" s="30"/>
      <c r="E19" s="176" t="s">
        <v>334</v>
      </c>
      <c r="F19" s="30"/>
      <c r="G19" s="30"/>
      <c r="H19" s="30"/>
      <c r="I19" s="156"/>
      <c r="J19" s="30"/>
      <c r="K19" s="30"/>
      <c r="L19" s="30"/>
      <c r="M19" s="178">
        <f>SUM(M7:M18)</f>
        <v>464.69800000000004</v>
      </c>
      <c r="N19" s="30"/>
    </row>
    <row r="20" spans="1:14" ht="12.75" customHeight="1">
      <c r="A20" s="30"/>
      <c r="B20" s="30"/>
      <c r="C20" s="30"/>
      <c r="D20" s="30"/>
      <c r="E20" s="30"/>
      <c r="F20" s="30"/>
      <c r="G20" s="30"/>
      <c r="H20" s="30"/>
      <c r="I20" s="156"/>
      <c r="J20" s="30"/>
      <c r="K20" s="30"/>
      <c r="L20" s="30"/>
      <c r="M20" s="77"/>
      <c r="N20" s="30"/>
    </row>
    <row r="21" spans="1:14" ht="12.75" customHeight="1">
      <c r="A21" s="30"/>
      <c r="B21" s="30"/>
      <c r="C21" s="30"/>
      <c r="D21" s="30"/>
      <c r="E21" s="30"/>
      <c r="F21" s="30"/>
      <c r="G21" s="30"/>
      <c r="H21" s="30"/>
      <c r="I21" s="156"/>
      <c r="J21" s="30"/>
      <c r="K21" s="30"/>
      <c r="L21" s="30"/>
      <c r="M21" s="77"/>
      <c r="N21" s="30"/>
    </row>
    <row r="22" spans="1:14" ht="12.75" customHeight="1">
      <c r="A22" s="30"/>
      <c r="B22" s="30"/>
      <c r="C22" s="30"/>
      <c r="D22" s="30"/>
      <c r="E22" s="30"/>
      <c r="F22" s="30"/>
      <c r="G22" s="30"/>
      <c r="H22" s="30"/>
      <c r="I22" s="156"/>
      <c r="J22" s="30"/>
      <c r="K22" s="30"/>
      <c r="L22" s="30"/>
      <c r="M22" s="77"/>
      <c r="N22" s="30"/>
    </row>
  </sheetData>
  <sheetProtection/>
  <mergeCells count="11">
    <mergeCell ref="A4:C4"/>
    <mergeCell ref="J4:K4"/>
    <mergeCell ref="D4:D5"/>
    <mergeCell ref="E4:E5"/>
    <mergeCell ref="F4:F5"/>
    <mergeCell ref="G4:G5"/>
    <mergeCell ref="H4:H5"/>
    <mergeCell ref="I4:I5"/>
    <mergeCell ref="L4:L5"/>
    <mergeCell ref="M4:M5"/>
    <mergeCell ref="N4:N5"/>
  </mergeCells>
  <printOptions horizontalCentered="1"/>
  <pageMargins left="0.59" right="0.59" top="0.7900000000000001" bottom="0.7900000000000001" header="0.5" footer="0.5"/>
  <pageSetup fitToHeight="1000" fitToWidth="1" orientation="landscape" paperSize="9" scale="93"/>
</worksheet>
</file>

<file path=xl/worksheets/sheet14.xml><?xml version="1.0" encoding="utf-8"?>
<worksheet xmlns="http://schemas.openxmlformats.org/spreadsheetml/2006/main" xmlns:r="http://schemas.openxmlformats.org/officeDocument/2006/relationships">
  <sheetPr>
    <pageSetUpPr fitToPage="1"/>
  </sheetPr>
  <dimension ref="A1:AL22"/>
  <sheetViews>
    <sheetView showGridLines="0" showZeros="0" zoomScalePageLayoutView="0" workbookViewId="0" topLeftCell="F1">
      <selection activeCell="E14" sqref="E14"/>
    </sheetView>
  </sheetViews>
  <sheetFormatPr defaultColWidth="9.16015625" defaultRowHeight="12.75" customHeight="1"/>
  <cols>
    <col min="1" max="1" width="11.66015625" style="0" customWidth="1"/>
    <col min="2" max="2" width="23" style="0" customWidth="1"/>
    <col min="3" max="3" width="6.5" style="0" customWidth="1"/>
    <col min="4" max="11" width="9.5" style="0" customWidth="1"/>
    <col min="12" max="12" width="6.16015625" style="0" customWidth="1"/>
    <col min="13" max="13" width="8.5" style="0" customWidth="1"/>
    <col min="14" max="15" width="11.83203125" style="0" customWidth="1"/>
    <col min="16" max="16" width="4.83203125" style="0" customWidth="1"/>
    <col min="17" max="18" width="11.83203125" style="0" customWidth="1"/>
    <col min="19" max="20" width="6.83203125" style="0" customWidth="1"/>
    <col min="21" max="21" width="5.83203125" style="0" customWidth="1"/>
    <col min="22" max="22" width="6.5" style="0" customWidth="1"/>
    <col min="23" max="27" width="9.16015625" style="0" customWidth="1"/>
    <col min="28" max="28" width="6.83203125" style="0" customWidth="1"/>
  </cols>
  <sheetData>
    <row r="1" ht="30" customHeight="1">
      <c r="A1" s="22" t="s">
        <v>34</v>
      </c>
    </row>
    <row r="2" spans="1:38" ht="28.5" customHeight="1">
      <c r="A2" s="219" t="s">
        <v>35</v>
      </c>
      <c r="B2" s="219"/>
      <c r="C2" s="219"/>
      <c r="D2" s="219"/>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c r="AE2" s="219"/>
      <c r="AF2" s="219"/>
      <c r="AG2" s="219"/>
      <c r="AH2" s="219"/>
      <c r="AI2" s="219"/>
      <c r="AJ2" s="219"/>
      <c r="AK2" s="219"/>
      <c r="AL2" s="219"/>
    </row>
    <row r="3" ht="22.5" customHeight="1">
      <c r="AL3" s="32" t="s">
        <v>43</v>
      </c>
    </row>
    <row r="4" spans="1:38" s="21" customFormat="1" ht="17.25" customHeight="1">
      <c r="A4" s="193" t="s">
        <v>118</v>
      </c>
      <c r="B4" s="193" t="s">
        <v>119</v>
      </c>
      <c r="C4" s="218" t="s">
        <v>248</v>
      </c>
      <c r="D4" s="220"/>
      <c r="E4" s="220"/>
      <c r="F4" s="220"/>
      <c r="G4" s="220"/>
      <c r="H4" s="220"/>
      <c r="I4" s="220"/>
      <c r="J4" s="220"/>
      <c r="K4" s="214"/>
      <c r="L4" s="218" t="s">
        <v>248</v>
      </c>
      <c r="M4" s="220"/>
      <c r="N4" s="220"/>
      <c r="O4" s="220"/>
      <c r="P4" s="220"/>
      <c r="Q4" s="220"/>
      <c r="R4" s="220"/>
      <c r="S4" s="220"/>
      <c r="T4" s="214"/>
      <c r="U4" s="218" t="s">
        <v>249</v>
      </c>
      <c r="V4" s="220"/>
      <c r="W4" s="220"/>
      <c r="X4" s="220"/>
      <c r="Y4" s="220"/>
      <c r="Z4" s="220"/>
      <c r="AA4" s="220"/>
      <c r="AB4" s="220"/>
      <c r="AC4" s="214"/>
      <c r="AD4" s="218" t="s">
        <v>250</v>
      </c>
      <c r="AE4" s="220"/>
      <c r="AF4" s="220"/>
      <c r="AG4" s="220"/>
      <c r="AH4" s="220"/>
      <c r="AI4" s="220"/>
      <c r="AJ4" s="220"/>
      <c r="AK4" s="220"/>
      <c r="AL4" s="214"/>
    </row>
    <row r="5" spans="1:38" s="21" customFormat="1" ht="17.25" customHeight="1">
      <c r="A5" s="193"/>
      <c r="B5" s="193"/>
      <c r="C5" s="195" t="s">
        <v>124</v>
      </c>
      <c r="D5" s="218" t="s">
        <v>251</v>
      </c>
      <c r="E5" s="220"/>
      <c r="F5" s="220"/>
      <c r="G5" s="220"/>
      <c r="H5" s="220"/>
      <c r="I5" s="214"/>
      <c r="J5" s="215" t="s">
        <v>252</v>
      </c>
      <c r="K5" s="215" t="s">
        <v>253</v>
      </c>
      <c r="L5" s="195" t="s">
        <v>124</v>
      </c>
      <c r="M5" s="218" t="s">
        <v>254</v>
      </c>
      <c r="N5" s="220"/>
      <c r="O5" s="220"/>
      <c r="P5" s="220"/>
      <c r="Q5" s="220"/>
      <c r="R5" s="214"/>
      <c r="S5" s="215" t="s">
        <v>252</v>
      </c>
      <c r="T5" s="215" t="s">
        <v>253</v>
      </c>
      <c r="U5" s="195" t="s">
        <v>124</v>
      </c>
      <c r="V5" s="218" t="s">
        <v>254</v>
      </c>
      <c r="W5" s="220"/>
      <c r="X5" s="220"/>
      <c r="Y5" s="220"/>
      <c r="Z5" s="220"/>
      <c r="AA5" s="214"/>
      <c r="AB5" s="215" t="s">
        <v>252</v>
      </c>
      <c r="AC5" s="215" t="s">
        <v>253</v>
      </c>
      <c r="AD5" s="195" t="s">
        <v>124</v>
      </c>
      <c r="AE5" s="218" t="s">
        <v>254</v>
      </c>
      <c r="AF5" s="220"/>
      <c r="AG5" s="220"/>
      <c r="AH5" s="220"/>
      <c r="AI5" s="220"/>
      <c r="AJ5" s="214"/>
      <c r="AK5" s="215" t="s">
        <v>252</v>
      </c>
      <c r="AL5" s="215" t="s">
        <v>253</v>
      </c>
    </row>
    <row r="6" spans="1:38" s="21" customFormat="1" ht="23.25" customHeight="1">
      <c r="A6" s="193"/>
      <c r="B6" s="193"/>
      <c r="C6" s="196"/>
      <c r="D6" s="194" t="s">
        <v>133</v>
      </c>
      <c r="E6" s="194" t="s">
        <v>255</v>
      </c>
      <c r="F6" s="194" t="s">
        <v>256</v>
      </c>
      <c r="G6" s="194" t="s">
        <v>257</v>
      </c>
      <c r="H6" s="194"/>
      <c r="I6" s="194"/>
      <c r="J6" s="221"/>
      <c r="K6" s="221"/>
      <c r="L6" s="196"/>
      <c r="M6" s="194" t="s">
        <v>133</v>
      </c>
      <c r="N6" s="194" t="s">
        <v>255</v>
      </c>
      <c r="O6" s="194" t="s">
        <v>256</v>
      </c>
      <c r="P6" s="194" t="s">
        <v>257</v>
      </c>
      <c r="Q6" s="194"/>
      <c r="R6" s="194"/>
      <c r="S6" s="221"/>
      <c r="T6" s="221"/>
      <c r="U6" s="196"/>
      <c r="V6" s="194" t="s">
        <v>133</v>
      </c>
      <c r="W6" s="194" t="s">
        <v>255</v>
      </c>
      <c r="X6" s="194" t="s">
        <v>256</v>
      </c>
      <c r="Y6" s="194" t="s">
        <v>257</v>
      </c>
      <c r="Z6" s="194"/>
      <c r="AA6" s="194"/>
      <c r="AB6" s="221"/>
      <c r="AC6" s="221"/>
      <c r="AD6" s="196"/>
      <c r="AE6" s="194" t="s">
        <v>133</v>
      </c>
      <c r="AF6" s="194" t="s">
        <v>255</v>
      </c>
      <c r="AG6" s="194" t="s">
        <v>256</v>
      </c>
      <c r="AH6" s="194" t="s">
        <v>257</v>
      </c>
      <c r="AI6" s="194"/>
      <c r="AJ6" s="194"/>
      <c r="AK6" s="221"/>
      <c r="AL6" s="221"/>
    </row>
    <row r="7" spans="1:38" s="21" customFormat="1" ht="26.25" customHeight="1">
      <c r="A7" s="193"/>
      <c r="B7" s="193"/>
      <c r="C7" s="197"/>
      <c r="D7" s="194"/>
      <c r="E7" s="194"/>
      <c r="F7" s="194"/>
      <c r="G7" s="24" t="s">
        <v>133</v>
      </c>
      <c r="H7" s="24" t="s">
        <v>258</v>
      </c>
      <c r="I7" s="24" t="s">
        <v>259</v>
      </c>
      <c r="J7" s="216"/>
      <c r="K7" s="216"/>
      <c r="L7" s="197"/>
      <c r="M7" s="194"/>
      <c r="N7" s="194"/>
      <c r="O7" s="194"/>
      <c r="P7" s="24" t="s">
        <v>133</v>
      </c>
      <c r="Q7" s="24" t="s">
        <v>258</v>
      </c>
      <c r="R7" s="24" t="s">
        <v>259</v>
      </c>
      <c r="S7" s="216"/>
      <c r="T7" s="216"/>
      <c r="U7" s="197"/>
      <c r="V7" s="194"/>
      <c r="W7" s="194"/>
      <c r="X7" s="194"/>
      <c r="Y7" s="24" t="s">
        <v>133</v>
      </c>
      <c r="Z7" s="24" t="s">
        <v>258</v>
      </c>
      <c r="AA7" s="24" t="s">
        <v>259</v>
      </c>
      <c r="AB7" s="216"/>
      <c r="AC7" s="216"/>
      <c r="AD7" s="197"/>
      <c r="AE7" s="194"/>
      <c r="AF7" s="194"/>
      <c r="AG7" s="194"/>
      <c r="AH7" s="24" t="s">
        <v>133</v>
      </c>
      <c r="AI7" s="24" t="s">
        <v>258</v>
      </c>
      <c r="AJ7" s="24" t="s">
        <v>259</v>
      </c>
      <c r="AK7" s="216"/>
      <c r="AL7" s="216"/>
    </row>
    <row r="8" spans="1:38" s="21" customFormat="1" ht="72" customHeight="1">
      <c r="A8" s="25" t="s">
        <v>135</v>
      </c>
      <c r="B8" s="26" t="s">
        <v>135</v>
      </c>
      <c r="C8" s="25">
        <v>1</v>
      </c>
      <c r="D8" s="27">
        <v>2</v>
      </c>
      <c r="E8" s="27">
        <v>3</v>
      </c>
      <c r="F8" s="27">
        <v>4</v>
      </c>
      <c r="G8" s="25">
        <v>5</v>
      </c>
      <c r="H8" s="25">
        <v>6</v>
      </c>
      <c r="I8" s="25">
        <v>7</v>
      </c>
      <c r="J8" s="25">
        <v>8</v>
      </c>
      <c r="K8" s="25">
        <v>9</v>
      </c>
      <c r="L8" s="25">
        <v>1</v>
      </c>
      <c r="M8" s="27">
        <v>2</v>
      </c>
      <c r="N8" s="27">
        <v>3</v>
      </c>
      <c r="O8" s="27">
        <v>4</v>
      </c>
      <c r="P8" s="25">
        <v>5</v>
      </c>
      <c r="Q8" s="25">
        <v>6</v>
      </c>
      <c r="R8" s="25">
        <v>7</v>
      </c>
      <c r="S8" s="25">
        <v>8</v>
      </c>
      <c r="T8" s="25">
        <v>9</v>
      </c>
      <c r="U8" s="25">
        <v>10</v>
      </c>
      <c r="V8" s="25">
        <v>11</v>
      </c>
      <c r="W8" s="25">
        <v>12</v>
      </c>
      <c r="X8" s="25">
        <v>13</v>
      </c>
      <c r="Y8" s="25">
        <v>14</v>
      </c>
      <c r="Z8" s="25">
        <v>15</v>
      </c>
      <c r="AA8" s="25">
        <v>16</v>
      </c>
      <c r="AB8" s="25">
        <v>17</v>
      </c>
      <c r="AC8" s="25">
        <v>18</v>
      </c>
      <c r="AD8" s="25" t="s">
        <v>260</v>
      </c>
      <c r="AE8" s="25" t="s">
        <v>261</v>
      </c>
      <c r="AF8" s="25" t="s">
        <v>262</v>
      </c>
      <c r="AG8" s="25" t="s">
        <v>263</v>
      </c>
      <c r="AH8" s="25" t="s">
        <v>264</v>
      </c>
      <c r="AI8" s="25" t="s">
        <v>265</v>
      </c>
      <c r="AJ8" s="25" t="s">
        <v>266</v>
      </c>
      <c r="AK8" s="25" t="s">
        <v>267</v>
      </c>
      <c r="AL8" s="25" t="s">
        <v>268</v>
      </c>
    </row>
    <row r="9" spans="1:38" s="21" customFormat="1" ht="12.75" customHeight="1">
      <c r="A9" s="28">
        <v>551</v>
      </c>
      <c r="B9" s="149" t="s">
        <v>333</v>
      </c>
      <c r="C9" s="28">
        <f>D9+J9+K9</f>
        <v>12.5</v>
      </c>
      <c r="D9" s="28">
        <f>E9+F9+G9</f>
        <v>12.5</v>
      </c>
      <c r="E9" s="28"/>
      <c r="F9" s="28"/>
      <c r="G9" s="28">
        <f>SUM(H9:I9)</f>
        <v>12.5</v>
      </c>
      <c r="H9" s="28"/>
      <c r="I9" s="28">
        <v>12.5</v>
      </c>
      <c r="J9" s="28"/>
      <c r="K9" s="28"/>
      <c r="L9" s="28">
        <f>M9+S9+T9</f>
        <v>0.67</v>
      </c>
      <c r="M9" s="28"/>
      <c r="N9" s="28"/>
      <c r="O9" s="28"/>
      <c r="P9" s="28">
        <f>SUM(Q9:R9)</f>
        <v>2.5</v>
      </c>
      <c r="Q9" s="28"/>
      <c r="R9" s="28">
        <v>2.5</v>
      </c>
      <c r="S9" s="28"/>
      <c r="T9" s="28">
        <v>0.67</v>
      </c>
      <c r="U9" s="28">
        <f>V9+AB9+AC9</f>
        <v>6.99</v>
      </c>
      <c r="V9" s="28">
        <f>W9+X9+Y9</f>
        <v>2.49</v>
      </c>
      <c r="W9" s="28"/>
      <c r="X9" s="28"/>
      <c r="Y9" s="28">
        <f>SUM(Z9:AA9)</f>
        <v>2.49</v>
      </c>
      <c r="Z9" s="28"/>
      <c r="AA9" s="28">
        <v>2.49</v>
      </c>
      <c r="AB9" s="28"/>
      <c r="AC9" s="28">
        <v>4.5</v>
      </c>
      <c r="AD9" s="28">
        <f>AE9+AK9+AL9</f>
        <v>-3.8200000000000003</v>
      </c>
      <c r="AE9" s="28">
        <f>AF9+AG9+AH9</f>
        <v>0.009999999999999787</v>
      </c>
      <c r="AF9" s="28">
        <f>N9-W9</f>
        <v>0</v>
      </c>
      <c r="AG9" s="28">
        <f>O9-X9</f>
        <v>0</v>
      </c>
      <c r="AH9" s="28">
        <f>SUM(AI9:AJ9)</f>
        <v>0.009999999999999787</v>
      </c>
      <c r="AI9" s="28">
        <f>Q9-Z9</f>
        <v>0</v>
      </c>
      <c r="AJ9" s="28">
        <f>R9-AA9</f>
        <v>0.009999999999999787</v>
      </c>
      <c r="AK9" s="28">
        <f>S9-AB9</f>
        <v>0</v>
      </c>
      <c r="AL9" s="28">
        <f>T9-AC9</f>
        <v>-3.83</v>
      </c>
    </row>
    <row r="10" spans="1:38" s="21" customFormat="1" ht="12.75" customHeight="1">
      <c r="A10" s="28"/>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row>
    <row r="11" spans="1:38" s="21" customFormat="1" ht="12.75" customHeight="1">
      <c r="A11" s="28"/>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row>
    <row r="12" spans="1:38" s="21" customFormat="1" ht="12.75" customHeight="1">
      <c r="A12" s="28"/>
      <c r="B12" s="28"/>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row>
    <row r="13" spans="1:38" s="21" customFormat="1" ht="12.75" customHeight="1">
      <c r="A13" s="29"/>
      <c r="B13" s="28"/>
      <c r="C13" s="29"/>
      <c r="D13" s="28"/>
      <c r="E13" s="28"/>
      <c r="F13" s="28"/>
      <c r="G13" s="28"/>
      <c r="H13" s="28"/>
      <c r="I13" s="28"/>
      <c r="J13" s="28"/>
      <c r="K13" s="28"/>
      <c r="L13" s="29"/>
      <c r="M13" s="28"/>
      <c r="N13" s="28"/>
      <c r="O13" s="28"/>
      <c r="P13" s="28"/>
      <c r="Q13" s="28"/>
      <c r="R13" s="28"/>
      <c r="S13" s="28"/>
      <c r="T13" s="28"/>
      <c r="U13" s="29"/>
      <c r="V13" s="28"/>
      <c r="W13" s="28"/>
      <c r="X13" s="28"/>
      <c r="Y13" s="28"/>
      <c r="Z13" s="28"/>
      <c r="AA13" s="28"/>
      <c r="AB13" s="28"/>
      <c r="AC13" s="28"/>
      <c r="AD13" s="29"/>
      <c r="AE13" s="28"/>
      <c r="AF13" s="28"/>
      <c r="AG13" s="28"/>
      <c r="AH13" s="28"/>
      <c r="AI13" s="28"/>
      <c r="AJ13" s="28"/>
      <c r="AK13" s="28"/>
      <c r="AL13" s="28"/>
    </row>
    <row r="14" spans="1:38" ht="12.75" customHeight="1">
      <c r="A14" s="30"/>
      <c r="B14" s="31"/>
      <c r="C14" s="31"/>
      <c r="D14" s="30"/>
      <c r="E14" s="31"/>
      <c r="F14" s="31"/>
      <c r="G14" s="31"/>
      <c r="H14" s="31"/>
      <c r="I14" s="31"/>
      <c r="J14" s="31"/>
      <c r="K14" s="31"/>
      <c r="L14" s="31"/>
      <c r="M14" s="30"/>
      <c r="N14" s="31"/>
      <c r="O14" s="31"/>
      <c r="P14" s="31"/>
      <c r="Q14" s="31"/>
      <c r="R14" s="31"/>
      <c r="S14" s="31"/>
      <c r="T14" s="31"/>
      <c r="U14" s="31"/>
      <c r="V14" s="30"/>
      <c r="W14" s="31"/>
      <c r="X14" s="31"/>
      <c r="Y14" s="31"/>
      <c r="Z14" s="31"/>
      <c r="AA14" s="31"/>
      <c r="AB14" s="31"/>
      <c r="AC14" s="31"/>
      <c r="AD14" s="31"/>
      <c r="AE14" s="30"/>
      <c r="AF14" s="31"/>
      <c r="AG14" s="31"/>
      <c r="AH14" s="31"/>
      <c r="AI14" s="31"/>
      <c r="AJ14" s="31"/>
      <c r="AK14" s="31"/>
      <c r="AL14" s="31"/>
    </row>
    <row r="15" spans="1:38" ht="12.75" customHeight="1">
      <c r="A15" s="30"/>
      <c r="B15" s="30"/>
      <c r="C15" s="30"/>
      <c r="D15" s="30"/>
      <c r="E15" s="31"/>
      <c r="F15" s="31"/>
      <c r="G15" s="31"/>
      <c r="H15" s="31"/>
      <c r="I15" s="31"/>
      <c r="J15" s="31"/>
      <c r="K15" s="31"/>
      <c r="L15" s="30"/>
      <c r="M15" s="30"/>
      <c r="N15" s="31"/>
      <c r="O15" s="31"/>
      <c r="P15" s="31"/>
      <c r="Q15" s="31"/>
      <c r="R15" s="31"/>
      <c r="S15" s="31"/>
      <c r="T15" s="31"/>
      <c r="U15" s="30"/>
      <c r="V15" s="30"/>
      <c r="W15" s="31"/>
      <c r="X15" s="31"/>
      <c r="Y15" s="31"/>
      <c r="Z15" s="31"/>
      <c r="AA15" s="31"/>
      <c r="AB15" s="31"/>
      <c r="AC15" s="31"/>
      <c r="AD15" s="30"/>
      <c r="AE15" s="30"/>
      <c r="AF15" s="31"/>
      <c r="AG15" s="31"/>
      <c r="AH15" s="31"/>
      <c r="AI15" s="31"/>
      <c r="AJ15" s="31"/>
      <c r="AK15" s="31"/>
      <c r="AL15" s="31"/>
    </row>
    <row r="16" spans="1:38" ht="12.75" customHeight="1">
      <c r="A16" s="30"/>
      <c r="B16" s="30"/>
      <c r="C16" s="30"/>
      <c r="D16" s="30"/>
      <c r="E16" s="30"/>
      <c r="F16" s="31"/>
      <c r="G16" s="31"/>
      <c r="H16" s="31"/>
      <c r="I16" s="31"/>
      <c r="J16" s="31"/>
      <c r="K16" s="31"/>
      <c r="L16" s="30"/>
      <c r="M16" s="30"/>
      <c r="N16" s="30"/>
      <c r="O16" s="31"/>
      <c r="P16" s="31"/>
      <c r="Q16" s="31"/>
      <c r="R16" s="31"/>
      <c r="S16" s="31"/>
      <c r="T16" s="31"/>
      <c r="U16" s="30"/>
      <c r="V16" s="30"/>
      <c r="W16" s="30"/>
      <c r="X16" s="31"/>
      <c r="Y16" s="31"/>
      <c r="Z16" s="31"/>
      <c r="AA16" s="31"/>
      <c r="AB16" s="31"/>
      <c r="AC16" s="31"/>
      <c r="AD16" s="30"/>
      <c r="AE16" s="30"/>
      <c r="AF16" s="30"/>
      <c r="AG16" s="31"/>
      <c r="AH16" s="31"/>
      <c r="AI16" s="31"/>
      <c r="AJ16" s="31"/>
      <c r="AK16" s="31"/>
      <c r="AL16" s="31"/>
    </row>
    <row r="17" spans="15:20" ht="12.75" customHeight="1">
      <c r="O17" s="22"/>
      <c r="P17" s="22"/>
      <c r="Q17" s="22"/>
      <c r="R17" s="22"/>
      <c r="S17" s="22"/>
      <c r="T17" s="22"/>
    </row>
    <row r="18" spans="16:20" ht="12.75" customHeight="1">
      <c r="P18" s="22"/>
      <c r="Q18" s="22"/>
      <c r="T18" s="22"/>
    </row>
    <row r="19" spans="17:20" ht="12.75" customHeight="1">
      <c r="Q19" s="22"/>
      <c r="T19" s="22"/>
    </row>
    <row r="20" spans="17:20" ht="12.75" customHeight="1">
      <c r="Q20" s="22"/>
      <c r="T20" s="22"/>
    </row>
    <row r="21" spans="18:20" ht="12.75" customHeight="1">
      <c r="R21" s="22"/>
      <c r="T21" s="22"/>
    </row>
    <row r="22" spans="18:19" ht="12.75" customHeight="1">
      <c r="R22" s="22"/>
      <c r="S22" s="22"/>
    </row>
  </sheetData>
  <sheetProtection/>
  <mergeCells count="39">
    <mergeCell ref="AL5:AL7"/>
    <mergeCell ref="AC5:AC7"/>
    <mergeCell ref="AD5:AD7"/>
    <mergeCell ref="AE6:AE7"/>
    <mergeCell ref="AF6:AF7"/>
    <mergeCell ref="AG6:AG7"/>
    <mergeCell ref="AK5:AK7"/>
    <mergeCell ref="T5:T7"/>
    <mergeCell ref="U5:U7"/>
    <mergeCell ref="V6:V7"/>
    <mergeCell ref="W6:W7"/>
    <mergeCell ref="X6:X7"/>
    <mergeCell ref="AB5:AB7"/>
    <mergeCell ref="K5:K7"/>
    <mergeCell ref="L5:L7"/>
    <mergeCell ref="M6:M7"/>
    <mergeCell ref="N6:N7"/>
    <mergeCell ref="O6:O7"/>
    <mergeCell ref="S5:S7"/>
    <mergeCell ref="G6:I6"/>
    <mergeCell ref="P6:R6"/>
    <mergeCell ref="Y6:AA6"/>
    <mergeCell ref="AH6:AJ6"/>
    <mergeCell ref="A4:A7"/>
    <mergeCell ref="B4:B7"/>
    <mergeCell ref="C5:C7"/>
    <mergeCell ref="D6:D7"/>
    <mergeCell ref="E6:E7"/>
    <mergeCell ref="F6:F7"/>
    <mergeCell ref="A2:AL2"/>
    <mergeCell ref="C4:K4"/>
    <mergeCell ref="L4:T4"/>
    <mergeCell ref="U4:AC4"/>
    <mergeCell ref="AD4:AL4"/>
    <mergeCell ref="D5:I5"/>
    <mergeCell ref="M5:R5"/>
    <mergeCell ref="V5:AA5"/>
    <mergeCell ref="AE5:AJ5"/>
    <mergeCell ref="J5:J7"/>
  </mergeCells>
  <printOptions horizontalCentered="1"/>
  <pageMargins left="0.59" right="0.59" top="0.7900000000000001" bottom="0.7900000000000001" header="0.5" footer="0.5"/>
  <pageSetup fitToHeight="0" fitToWidth="1" horizontalDpi="600" verticalDpi="600" orientation="landscape" paperSize="9" scale="47"/>
</worksheet>
</file>

<file path=xl/worksheets/sheet15.xml><?xml version="1.0" encoding="utf-8"?>
<worksheet xmlns="http://schemas.openxmlformats.org/spreadsheetml/2006/main" xmlns:r="http://schemas.openxmlformats.org/officeDocument/2006/relationships">
  <dimension ref="A1:B47"/>
  <sheetViews>
    <sheetView zoomScaleSheetLayoutView="100" zoomScalePageLayoutView="0" workbookViewId="0" topLeftCell="A1">
      <selection activeCell="B5" sqref="B5"/>
    </sheetView>
  </sheetViews>
  <sheetFormatPr defaultColWidth="9.33203125" defaultRowHeight="11.25"/>
  <cols>
    <col min="1" max="1" width="22.83203125" style="0" customWidth="1"/>
    <col min="2" max="2" width="106.83203125" style="0" customWidth="1"/>
  </cols>
  <sheetData>
    <row r="1" spans="1:2" s="11" customFormat="1" ht="24.75" customHeight="1">
      <c r="A1" s="222" t="s">
        <v>269</v>
      </c>
      <c r="B1" s="222"/>
    </row>
    <row r="2" spans="1:2" s="11" customFormat="1" ht="24.75" customHeight="1">
      <c r="A2" s="16" t="s">
        <v>36</v>
      </c>
      <c r="B2" s="15"/>
    </row>
    <row r="3" spans="1:2" s="11" customFormat="1" ht="24.75" customHeight="1">
      <c r="A3" s="223" t="s">
        <v>5</v>
      </c>
      <c r="B3" s="223" t="s">
        <v>270</v>
      </c>
    </row>
    <row r="4" spans="1:2" s="11" customFormat="1" ht="31.5" customHeight="1">
      <c r="A4" s="223"/>
      <c r="B4" s="223"/>
    </row>
    <row r="5" spans="1:2" s="11" customFormat="1" ht="24.75" customHeight="1">
      <c r="A5" s="17">
        <v>1</v>
      </c>
      <c r="B5" s="150" t="s">
        <v>452</v>
      </c>
    </row>
    <row r="6" spans="1:2" s="11" customFormat="1" ht="24.75" customHeight="1">
      <c r="A6" s="17">
        <v>2</v>
      </c>
      <c r="B6" s="127" t="s">
        <v>346</v>
      </c>
    </row>
    <row r="7" spans="1:2" s="11" customFormat="1" ht="24.75" customHeight="1">
      <c r="A7" s="17">
        <v>3</v>
      </c>
      <c r="B7" s="127" t="s">
        <v>347</v>
      </c>
    </row>
    <row r="8" spans="1:2" s="11" customFormat="1" ht="24.75" customHeight="1">
      <c r="A8" s="17">
        <v>4</v>
      </c>
      <c r="B8" s="127" t="s">
        <v>349</v>
      </c>
    </row>
    <row r="9" spans="1:2" s="11" customFormat="1" ht="24.75" customHeight="1">
      <c r="A9" s="17">
        <v>5</v>
      </c>
      <c r="B9" s="127" t="s">
        <v>350</v>
      </c>
    </row>
    <row r="10" spans="1:2" s="11" customFormat="1" ht="24.75" customHeight="1">
      <c r="A10" s="17">
        <v>6</v>
      </c>
      <c r="B10" s="129" t="s">
        <v>348</v>
      </c>
    </row>
    <row r="11" spans="1:2" s="11" customFormat="1" ht="24.75" customHeight="1">
      <c r="A11" s="17">
        <v>7</v>
      </c>
      <c r="B11" s="127" t="s">
        <v>351</v>
      </c>
    </row>
    <row r="12" spans="1:2" s="11" customFormat="1" ht="24.75" customHeight="1">
      <c r="A12" s="17">
        <v>8</v>
      </c>
      <c r="B12" s="18"/>
    </row>
    <row r="13" spans="1:2" s="11" customFormat="1" ht="24.75" customHeight="1">
      <c r="A13" s="17">
        <v>9</v>
      </c>
      <c r="B13" s="18"/>
    </row>
    <row r="14" spans="1:2" s="11" customFormat="1" ht="24.75" customHeight="1">
      <c r="A14" s="17">
        <v>10</v>
      </c>
      <c r="B14" s="18"/>
    </row>
    <row r="15" spans="1:2" s="11" customFormat="1" ht="24.75" customHeight="1">
      <c r="A15" s="17">
        <v>11</v>
      </c>
      <c r="B15" s="18"/>
    </row>
    <row r="16" spans="1:2" s="11" customFormat="1" ht="24.75" customHeight="1">
      <c r="A16" s="17">
        <v>12</v>
      </c>
      <c r="B16" s="18"/>
    </row>
    <row r="17" spans="1:2" s="11" customFormat="1" ht="24.75" customHeight="1">
      <c r="A17" s="17">
        <v>13</v>
      </c>
      <c r="B17" s="18"/>
    </row>
    <row r="18" spans="1:2" s="11" customFormat="1" ht="24.75" customHeight="1">
      <c r="A18" s="17">
        <v>14</v>
      </c>
      <c r="B18" s="18"/>
    </row>
    <row r="19" spans="1:2" s="12" customFormat="1" ht="24.75" customHeight="1">
      <c r="A19" s="19"/>
      <c r="B19" s="19"/>
    </row>
    <row r="20" spans="1:2" s="12" customFormat="1" ht="24.75" customHeight="1">
      <c r="A20" s="19"/>
      <c r="B20" s="19"/>
    </row>
    <row r="21" spans="1:2" s="12" customFormat="1" ht="24.75" customHeight="1">
      <c r="A21" s="19"/>
      <c r="B21" s="19"/>
    </row>
    <row r="22" spans="1:2" s="12" customFormat="1" ht="24.75" customHeight="1">
      <c r="A22" s="19"/>
      <c r="B22" s="19"/>
    </row>
    <row r="23" spans="1:2" s="12" customFormat="1" ht="24.75" customHeight="1">
      <c r="A23" s="19"/>
      <c r="B23" s="19"/>
    </row>
    <row r="24" spans="1:2" s="12" customFormat="1" ht="24.75" customHeight="1">
      <c r="A24" s="19"/>
      <c r="B24" s="19"/>
    </row>
    <row r="25" spans="1:2" s="12" customFormat="1" ht="24.75" customHeight="1">
      <c r="A25" s="19"/>
      <c r="B25" s="19"/>
    </row>
    <row r="26" spans="1:2" s="12" customFormat="1" ht="24.75" customHeight="1">
      <c r="A26" s="19"/>
      <c r="B26" s="19"/>
    </row>
    <row r="27" spans="1:2" s="12" customFormat="1" ht="24.75" customHeight="1">
      <c r="A27" s="19"/>
      <c r="B27" s="19"/>
    </row>
    <row r="28" spans="1:2" s="12" customFormat="1" ht="24.75" customHeight="1">
      <c r="A28" s="19"/>
      <c r="B28" s="19"/>
    </row>
    <row r="29" spans="1:2" s="12" customFormat="1" ht="24.75" customHeight="1">
      <c r="A29" s="19"/>
      <c r="B29" s="19"/>
    </row>
    <row r="30" spans="1:2" s="12" customFormat="1" ht="24.75" customHeight="1">
      <c r="A30" s="19"/>
      <c r="B30" s="19"/>
    </row>
    <row r="31" spans="1:2" s="12" customFormat="1" ht="24.75" customHeight="1">
      <c r="A31" s="19"/>
      <c r="B31" s="19"/>
    </row>
    <row r="32" spans="1:2" s="12" customFormat="1" ht="24.75" customHeight="1">
      <c r="A32" s="19"/>
      <c r="B32" s="19"/>
    </row>
    <row r="33" spans="1:2" s="12" customFormat="1" ht="24.75" customHeight="1">
      <c r="A33" s="19"/>
      <c r="B33" s="19"/>
    </row>
    <row r="34" spans="1:2" s="12" customFormat="1" ht="24.75" customHeight="1">
      <c r="A34" s="19"/>
      <c r="B34" s="19"/>
    </row>
    <row r="35" spans="1:2" s="12" customFormat="1" ht="24.75" customHeight="1">
      <c r="A35" s="19"/>
      <c r="B35" s="19"/>
    </row>
    <row r="36" spans="1:2" s="12" customFormat="1" ht="24.75" customHeight="1">
      <c r="A36" s="19"/>
      <c r="B36" s="19"/>
    </row>
    <row r="37" spans="1:2" s="12" customFormat="1" ht="24.75" customHeight="1">
      <c r="A37" s="19"/>
      <c r="B37" s="19"/>
    </row>
    <row r="38" spans="1:2" s="12" customFormat="1" ht="24.75" customHeight="1">
      <c r="A38" s="19"/>
      <c r="B38" s="19"/>
    </row>
    <row r="39" spans="1:2" s="12" customFormat="1" ht="24.75" customHeight="1">
      <c r="A39" s="19"/>
      <c r="B39" s="19"/>
    </row>
    <row r="40" spans="1:2" s="12" customFormat="1" ht="24.75" customHeight="1">
      <c r="A40" s="19"/>
      <c r="B40" s="19"/>
    </row>
    <row r="41" spans="1:2" s="12" customFormat="1" ht="24.75" customHeight="1">
      <c r="A41" s="19"/>
      <c r="B41" s="19"/>
    </row>
    <row r="42" spans="1:2" s="12" customFormat="1" ht="24.75" customHeight="1">
      <c r="A42" s="19"/>
      <c r="B42" s="19"/>
    </row>
    <row r="43" spans="1:2" s="12" customFormat="1" ht="24.75" customHeight="1">
      <c r="A43" s="19"/>
      <c r="B43" s="19"/>
    </row>
    <row r="44" spans="1:2" s="12" customFormat="1" ht="24.75" customHeight="1">
      <c r="A44" s="20"/>
      <c r="B44" s="20"/>
    </row>
    <row r="45" spans="1:2" s="13" customFormat="1" ht="24.75" customHeight="1">
      <c r="A45" s="20"/>
      <c r="B45" s="20"/>
    </row>
    <row r="46" spans="1:2" s="13" customFormat="1" ht="24.75" customHeight="1">
      <c r="A46" s="20"/>
      <c r="B46" s="20"/>
    </row>
    <row r="47" spans="1:2" s="13" customFormat="1" ht="24.75" customHeight="1">
      <c r="A47" s="20"/>
      <c r="B47" s="20"/>
    </row>
    <row r="48" s="14" customFormat="1" ht="24.75" customHeight="1"/>
    <row r="49" s="14" customFormat="1" ht="24.75" customHeight="1"/>
    <row r="50" s="14" customFormat="1" ht="24.75" customHeight="1"/>
    <row r="51" s="14" customFormat="1" ht="24.75" customHeight="1"/>
    <row r="52" s="14" customFormat="1" ht="24.75" customHeight="1"/>
    <row r="53" s="14" customFormat="1" ht="24.75" customHeight="1"/>
    <row r="54" s="14" customFormat="1" ht="24.75" customHeight="1"/>
    <row r="55" s="14" customFormat="1" ht="24.75" customHeight="1"/>
    <row r="56" s="14" customFormat="1" ht="24.75" customHeight="1"/>
    <row r="57" s="14" customFormat="1" ht="24.75" customHeight="1"/>
    <row r="58" s="14" customFormat="1" ht="24.75" customHeight="1"/>
    <row r="59" s="14" customFormat="1" ht="24.75" customHeight="1"/>
    <row r="60" s="14" customFormat="1" ht="24.75" customHeight="1"/>
    <row r="61" s="14" customFormat="1" ht="24.75" customHeight="1"/>
    <row r="62" s="14" customFormat="1" ht="24.75" customHeight="1"/>
    <row r="63" s="14" customFormat="1" ht="24.75" customHeight="1"/>
    <row r="64" s="14" customFormat="1" ht="24.75" customHeight="1"/>
    <row r="65" s="14" customFormat="1" ht="24.75" customHeight="1"/>
    <row r="66" s="14" customFormat="1" ht="24.75" customHeight="1"/>
    <row r="67" s="14" customFormat="1" ht="24.75" customHeight="1"/>
    <row r="68" s="14" customFormat="1" ht="24.75" customHeight="1"/>
    <row r="69" s="14" customFormat="1" ht="24.75" customHeight="1"/>
    <row r="70" s="14" customFormat="1" ht="24.75" customHeight="1"/>
    <row r="71" s="14" customFormat="1" ht="24.75" customHeight="1"/>
    <row r="72" s="14" customFormat="1" ht="24.75" customHeight="1"/>
    <row r="73" s="14" customFormat="1" ht="24.75" customHeight="1"/>
    <row r="74" s="14" customFormat="1" ht="24.75" customHeight="1"/>
    <row r="75" s="14" customFormat="1" ht="24.75" customHeight="1"/>
    <row r="76" s="14" customFormat="1" ht="24.75" customHeight="1"/>
    <row r="77" s="14" customFormat="1" ht="24.75" customHeight="1"/>
    <row r="78" s="14" customFormat="1" ht="24.75" customHeight="1"/>
    <row r="79" s="14" customFormat="1" ht="24.75" customHeight="1"/>
    <row r="80" s="14" customFormat="1" ht="24.75" customHeight="1"/>
    <row r="81" s="14" customFormat="1" ht="24.75" customHeight="1"/>
    <row r="82" s="14" customFormat="1" ht="24.75" customHeight="1"/>
    <row r="83" s="14" customFormat="1" ht="24.75" customHeight="1"/>
    <row r="84" s="14" customFormat="1" ht="24.75" customHeight="1"/>
    <row r="85" s="14" customFormat="1" ht="24.75" customHeight="1"/>
    <row r="86" s="14" customFormat="1" ht="24.75" customHeight="1"/>
    <row r="87" s="14" customFormat="1" ht="24.75" customHeight="1"/>
    <row r="88" s="14" customFormat="1" ht="24.75" customHeight="1"/>
    <row r="89" s="14" customFormat="1" ht="24.75" customHeight="1"/>
    <row r="90" s="14" customFormat="1" ht="24.75" customHeight="1"/>
    <row r="91" s="14" customFormat="1" ht="24.75" customHeight="1"/>
    <row r="92" s="14" customFormat="1" ht="11.25"/>
    <row r="93" s="14" customFormat="1" ht="11.25"/>
    <row r="94" s="14" customFormat="1" ht="11.25"/>
    <row r="95" s="14" customFormat="1" ht="11.25"/>
    <row r="96" s="14" customFormat="1" ht="11.25"/>
    <row r="97" s="14" customFormat="1" ht="11.25"/>
    <row r="98" s="14" customFormat="1" ht="11.25"/>
    <row r="99" s="14" customFormat="1" ht="11.25"/>
    <row r="100" s="14" customFormat="1" ht="11.25"/>
    <row r="101" s="14" customFormat="1" ht="11.25"/>
    <row r="102" s="14" customFormat="1" ht="11.25"/>
    <row r="103" s="14" customFormat="1" ht="11.25"/>
    <row r="104" s="14" customFormat="1" ht="11.25"/>
  </sheetData>
  <sheetProtection/>
  <mergeCells count="3">
    <mergeCell ref="A1:B1"/>
    <mergeCell ref="A3:A4"/>
    <mergeCell ref="B3:B4"/>
  </mergeCells>
  <printOptions/>
  <pageMargins left="1.4166666666666667" right="0.75" top="1" bottom="1" header="0.51" footer="0.51"/>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1:I29"/>
  <sheetViews>
    <sheetView zoomScaleSheetLayoutView="100" zoomScalePageLayoutView="0" workbookViewId="0" topLeftCell="A1">
      <selection activeCell="G7" sqref="G7:I7"/>
    </sheetView>
  </sheetViews>
  <sheetFormatPr defaultColWidth="12" defaultRowHeight="11.25"/>
  <cols>
    <col min="1" max="1" width="6.33203125" style="2" customWidth="1"/>
    <col min="2" max="2" width="8.16015625" style="2" customWidth="1"/>
    <col min="3" max="3" width="11.5" style="2" customWidth="1"/>
    <col min="4" max="4" width="21.83203125" style="2" customWidth="1"/>
    <col min="5" max="5" width="18.5" style="2" customWidth="1"/>
    <col min="6" max="6" width="13.16015625" style="2" customWidth="1"/>
    <col min="7" max="7" width="11.5" style="2" customWidth="1"/>
    <col min="8" max="8" width="9" style="2" customWidth="1"/>
    <col min="9" max="9" width="19.16015625" style="2" customWidth="1"/>
    <col min="10" max="16384" width="12" style="2" customWidth="1"/>
  </cols>
  <sheetData>
    <row r="1" spans="1:4" ht="16.5" customHeight="1">
      <c r="A1" s="4" t="s">
        <v>38</v>
      </c>
      <c r="B1" s="10"/>
      <c r="C1" s="10"/>
      <c r="D1" s="10"/>
    </row>
    <row r="2" spans="1:9" ht="33.75" customHeight="1">
      <c r="A2" s="239" t="s">
        <v>271</v>
      </c>
      <c r="B2" s="239"/>
      <c r="C2" s="239"/>
      <c r="D2" s="239"/>
      <c r="E2" s="239"/>
      <c r="F2" s="239"/>
      <c r="G2" s="239"/>
      <c r="H2" s="239"/>
      <c r="I2" s="239"/>
    </row>
    <row r="3" spans="1:9" ht="14.25" customHeight="1">
      <c r="A3" s="240" t="s">
        <v>359</v>
      </c>
      <c r="B3" s="240"/>
      <c r="C3" s="240"/>
      <c r="D3" s="240"/>
      <c r="E3" s="240"/>
      <c r="F3" s="240"/>
      <c r="G3" s="240"/>
      <c r="H3" s="240"/>
      <c r="I3" s="240"/>
    </row>
    <row r="4" spans="1:9" ht="21.75" customHeight="1">
      <c r="A4" s="224" t="s">
        <v>231</v>
      </c>
      <c r="B4" s="224"/>
      <c r="C4" s="224"/>
      <c r="D4" s="235" t="s">
        <v>360</v>
      </c>
      <c r="E4" s="235"/>
      <c r="F4" s="235" t="s">
        <v>361</v>
      </c>
      <c r="G4" s="235"/>
      <c r="H4" s="241" t="s">
        <v>362</v>
      </c>
      <c r="I4" s="242"/>
    </row>
    <row r="5" spans="1:9" s="9" customFormat="1" ht="22.5" customHeight="1">
      <c r="A5" s="224" t="s">
        <v>272</v>
      </c>
      <c r="B5" s="224"/>
      <c r="C5" s="224"/>
      <c r="D5" s="235" t="s">
        <v>363</v>
      </c>
      <c r="E5" s="235"/>
      <c r="F5" s="235" t="s">
        <v>364</v>
      </c>
      <c r="G5" s="235"/>
      <c r="H5" s="235" t="s">
        <v>363</v>
      </c>
      <c r="I5" s="235"/>
    </row>
    <row r="6" spans="1:9" s="9" customFormat="1" ht="22.5" customHeight="1">
      <c r="A6" s="224" t="s">
        <v>365</v>
      </c>
      <c r="B6" s="238"/>
      <c r="C6" s="238"/>
      <c r="D6" s="225" t="s">
        <v>366</v>
      </c>
      <c r="E6" s="225"/>
      <c r="F6" s="235" t="s">
        <v>367</v>
      </c>
      <c r="G6" s="235"/>
      <c r="H6" s="235"/>
      <c r="I6" s="235"/>
    </row>
    <row r="7" spans="1:9" s="9" customFormat="1" ht="22.5" customHeight="1">
      <c r="A7" s="238"/>
      <c r="B7" s="238"/>
      <c r="C7" s="238"/>
      <c r="D7" s="225" t="s">
        <v>368</v>
      </c>
      <c r="E7" s="225"/>
      <c r="F7" s="225"/>
      <c r="G7" s="235" t="s">
        <v>367</v>
      </c>
      <c r="H7" s="235"/>
      <c r="I7" s="235"/>
    </row>
    <row r="8" spans="1:9" s="9" customFormat="1" ht="22.5" customHeight="1">
      <c r="A8" s="238"/>
      <c r="B8" s="238"/>
      <c r="C8" s="238"/>
      <c r="D8" s="235" t="s">
        <v>369</v>
      </c>
      <c r="E8" s="235"/>
      <c r="F8" s="235"/>
      <c r="G8" s="235">
        <v>0</v>
      </c>
      <c r="H8" s="235"/>
      <c r="I8" s="235"/>
    </row>
    <row r="9" spans="1:9" s="9" customFormat="1" ht="22.5" customHeight="1">
      <c r="A9" s="224" t="s">
        <v>273</v>
      </c>
      <c r="B9" s="224" t="s">
        <v>274</v>
      </c>
      <c r="C9" s="224"/>
      <c r="D9" s="224"/>
      <c r="E9" s="224"/>
      <c r="F9" s="224"/>
      <c r="G9" s="224"/>
      <c r="H9" s="224"/>
      <c r="I9" s="224"/>
    </row>
    <row r="10" spans="1:9" s="9" customFormat="1" ht="22.5" customHeight="1">
      <c r="A10" s="224"/>
      <c r="B10" s="232" t="s">
        <v>370</v>
      </c>
      <c r="C10" s="233"/>
      <c r="D10" s="233"/>
      <c r="E10" s="233"/>
      <c r="F10" s="233"/>
      <c r="G10" s="233"/>
      <c r="H10" s="233"/>
      <c r="I10" s="234"/>
    </row>
    <row r="11" spans="1:9" s="9" customFormat="1" ht="45" customHeight="1">
      <c r="A11" s="224" t="s">
        <v>275</v>
      </c>
      <c r="B11" s="236" t="s">
        <v>306</v>
      </c>
      <c r="C11" s="237"/>
      <c r="D11" s="136" t="s">
        <v>276</v>
      </c>
      <c r="E11" s="235" t="s">
        <v>371</v>
      </c>
      <c r="F11" s="235"/>
      <c r="G11" s="235"/>
      <c r="H11" s="235"/>
      <c r="I11" s="136" t="s">
        <v>278</v>
      </c>
    </row>
    <row r="12" spans="1:9" s="9" customFormat="1" ht="49.5" customHeight="1">
      <c r="A12" s="224"/>
      <c r="B12" s="224" t="s">
        <v>307</v>
      </c>
      <c r="C12" s="224"/>
      <c r="D12" s="235" t="s">
        <v>279</v>
      </c>
      <c r="E12" s="225" t="s">
        <v>372</v>
      </c>
      <c r="F12" s="225"/>
      <c r="G12" s="225"/>
      <c r="H12" s="225"/>
      <c r="I12" s="137" t="s">
        <v>373</v>
      </c>
    </row>
    <row r="13" spans="1:9" s="9" customFormat="1" ht="49.5" customHeight="1">
      <c r="A13" s="224"/>
      <c r="B13" s="224"/>
      <c r="C13" s="224"/>
      <c r="D13" s="235"/>
      <c r="E13" s="225" t="s">
        <v>374</v>
      </c>
      <c r="F13" s="225"/>
      <c r="G13" s="225"/>
      <c r="H13" s="225"/>
      <c r="I13" s="137" t="s">
        <v>373</v>
      </c>
    </row>
    <row r="14" spans="1:9" s="9" customFormat="1" ht="33.75" customHeight="1">
      <c r="A14" s="224"/>
      <c r="B14" s="224"/>
      <c r="C14" s="224"/>
      <c r="D14" s="235"/>
      <c r="E14" s="232" t="s">
        <v>375</v>
      </c>
      <c r="F14" s="233"/>
      <c r="G14" s="233"/>
      <c r="H14" s="234"/>
      <c r="I14" s="137" t="s">
        <v>376</v>
      </c>
    </row>
    <row r="15" spans="1:9" s="9" customFormat="1" ht="33.75" customHeight="1">
      <c r="A15" s="224"/>
      <c r="B15" s="224"/>
      <c r="C15" s="224"/>
      <c r="D15" s="235"/>
      <c r="E15" s="225" t="s">
        <v>377</v>
      </c>
      <c r="F15" s="225"/>
      <c r="G15" s="225"/>
      <c r="H15" s="225"/>
      <c r="I15" s="137" t="s">
        <v>378</v>
      </c>
    </row>
    <row r="16" spans="1:9" s="9" customFormat="1" ht="33.75" customHeight="1">
      <c r="A16" s="224"/>
      <c r="B16" s="224"/>
      <c r="C16" s="224"/>
      <c r="D16" s="235" t="s">
        <v>280</v>
      </c>
      <c r="E16" s="225" t="s">
        <v>379</v>
      </c>
      <c r="F16" s="225"/>
      <c r="G16" s="225"/>
      <c r="H16" s="225"/>
      <c r="I16" s="138">
        <v>1</v>
      </c>
    </row>
    <row r="17" spans="1:9" s="9" customFormat="1" ht="33.75" customHeight="1">
      <c r="A17" s="224"/>
      <c r="B17" s="224"/>
      <c r="C17" s="224"/>
      <c r="D17" s="235"/>
      <c r="E17" s="225" t="s">
        <v>380</v>
      </c>
      <c r="F17" s="225"/>
      <c r="G17" s="225"/>
      <c r="H17" s="225"/>
      <c r="I17" s="138">
        <v>1</v>
      </c>
    </row>
    <row r="18" spans="1:9" s="9" customFormat="1" ht="49.5" customHeight="1">
      <c r="A18" s="224"/>
      <c r="B18" s="224"/>
      <c r="C18" s="224"/>
      <c r="D18" s="235" t="s">
        <v>281</v>
      </c>
      <c r="E18" s="225" t="s">
        <v>381</v>
      </c>
      <c r="F18" s="225"/>
      <c r="G18" s="225"/>
      <c r="H18" s="225"/>
      <c r="I18" s="138">
        <v>1</v>
      </c>
    </row>
    <row r="19" spans="1:9" s="9" customFormat="1" ht="36" customHeight="1">
      <c r="A19" s="224"/>
      <c r="B19" s="224"/>
      <c r="C19" s="224"/>
      <c r="D19" s="235"/>
      <c r="E19" s="225" t="s">
        <v>382</v>
      </c>
      <c r="F19" s="225"/>
      <c r="G19" s="225"/>
      <c r="H19" s="225"/>
      <c r="I19" s="139" t="s">
        <v>383</v>
      </c>
    </row>
    <row r="20" spans="1:9" s="9" customFormat="1" ht="49.5" customHeight="1">
      <c r="A20" s="224"/>
      <c r="B20" s="224"/>
      <c r="C20" s="224"/>
      <c r="D20" s="235"/>
      <c r="E20" s="232" t="s">
        <v>384</v>
      </c>
      <c r="F20" s="233"/>
      <c r="G20" s="233"/>
      <c r="H20" s="234"/>
      <c r="I20" s="137" t="s">
        <v>385</v>
      </c>
    </row>
    <row r="21" spans="1:9" s="9" customFormat="1" ht="49.5" customHeight="1">
      <c r="A21" s="224"/>
      <c r="B21" s="224"/>
      <c r="C21" s="224"/>
      <c r="D21" s="235"/>
      <c r="E21" s="232" t="s">
        <v>386</v>
      </c>
      <c r="F21" s="233"/>
      <c r="G21" s="233"/>
      <c r="H21" s="234"/>
      <c r="I21" s="139" t="s">
        <v>387</v>
      </c>
    </row>
    <row r="22" spans="1:9" ht="42.75" customHeight="1">
      <c r="A22" s="224"/>
      <c r="B22" s="224"/>
      <c r="C22" s="224"/>
      <c r="D22" s="235"/>
      <c r="E22" s="225" t="s">
        <v>388</v>
      </c>
      <c r="F22" s="225"/>
      <c r="G22" s="225"/>
      <c r="H22" s="225"/>
      <c r="I22" s="139" t="s">
        <v>383</v>
      </c>
    </row>
    <row r="23" spans="1:9" ht="12" customHeight="1">
      <c r="A23" s="224"/>
      <c r="B23" s="224"/>
      <c r="C23" s="224"/>
      <c r="D23" s="235"/>
      <c r="E23" s="225" t="s">
        <v>389</v>
      </c>
      <c r="F23" s="225"/>
      <c r="G23" s="225"/>
      <c r="H23" s="225"/>
      <c r="I23" s="139" t="s">
        <v>390</v>
      </c>
    </row>
    <row r="24" spans="1:9" ht="12">
      <c r="A24" s="224"/>
      <c r="B24" s="224"/>
      <c r="C24" s="224"/>
      <c r="D24" s="136" t="s">
        <v>282</v>
      </c>
      <c r="E24" s="225" t="s">
        <v>391</v>
      </c>
      <c r="F24" s="225"/>
      <c r="G24" s="225"/>
      <c r="H24" s="225"/>
      <c r="I24" s="137" t="s">
        <v>392</v>
      </c>
    </row>
    <row r="25" spans="1:9" ht="24" customHeight="1">
      <c r="A25" s="224"/>
      <c r="B25" s="230" t="s">
        <v>311</v>
      </c>
      <c r="C25" s="231"/>
      <c r="D25" s="140" t="s">
        <v>284</v>
      </c>
      <c r="E25" s="225" t="s">
        <v>393</v>
      </c>
      <c r="F25" s="225"/>
      <c r="G25" s="225"/>
      <c r="H25" s="225"/>
      <c r="I25" s="137" t="s">
        <v>394</v>
      </c>
    </row>
    <row r="26" spans="1:9" ht="24">
      <c r="A26" s="224"/>
      <c r="B26" s="230"/>
      <c r="C26" s="231"/>
      <c r="D26" s="141" t="s">
        <v>286</v>
      </c>
      <c r="E26" s="225" t="s">
        <v>395</v>
      </c>
      <c r="F26" s="225"/>
      <c r="G26" s="225"/>
      <c r="H26" s="225"/>
      <c r="I26" s="137" t="s">
        <v>396</v>
      </c>
    </row>
    <row r="27" spans="1:9" ht="24">
      <c r="A27" s="224"/>
      <c r="B27" s="224" t="s">
        <v>287</v>
      </c>
      <c r="C27" s="224"/>
      <c r="D27" s="136" t="s">
        <v>288</v>
      </c>
      <c r="E27" s="225" t="s">
        <v>397</v>
      </c>
      <c r="F27" s="225"/>
      <c r="G27" s="225"/>
      <c r="H27" s="225"/>
      <c r="I27" s="138">
        <v>1</v>
      </c>
    </row>
    <row r="28" spans="1:9" ht="12" customHeight="1">
      <c r="A28" s="226" t="s">
        <v>398</v>
      </c>
      <c r="B28" s="226"/>
      <c r="C28" s="226"/>
      <c r="D28" s="226"/>
      <c r="E28" s="226"/>
      <c r="F28" s="226"/>
      <c r="G28" s="226"/>
      <c r="H28" s="226"/>
      <c r="I28" s="226"/>
    </row>
    <row r="29" spans="1:9" ht="12" customHeight="1">
      <c r="A29" s="227" t="s">
        <v>399</v>
      </c>
      <c r="B29" s="227"/>
      <c r="C29" s="227"/>
      <c r="D29" s="227"/>
      <c r="E29" s="228" t="s">
        <v>400</v>
      </c>
      <c r="F29" s="228"/>
      <c r="G29" s="142"/>
      <c r="H29" s="229" t="s">
        <v>401</v>
      </c>
      <c r="I29" s="229"/>
    </row>
    <row r="30" ht="11.25"/>
    <row r="31" ht="11.25"/>
    <row r="32" ht="11.25"/>
    <row r="33" ht="11.25"/>
    <row r="34" ht="11.25"/>
    <row r="35" ht="11.25"/>
    <row r="36" ht="11.25"/>
    <row r="37" ht="11.25"/>
    <row r="38" ht="11.25"/>
    <row r="39" ht="11.25"/>
    <row r="40" ht="11.25"/>
    <row r="41" ht="11.25"/>
    <row r="42" ht="11.25"/>
    <row r="43" ht="11.25"/>
    <row r="44" ht="11.25"/>
    <row r="45" ht="11.25"/>
    <row r="46" ht="11.25"/>
    <row r="47" ht="11.25"/>
    <row r="48" ht="11.25"/>
    <row r="49" ht="11.25"/>
    <row r="50" ht="11.25"/>
    <row r="51" ht="11.25"/>
    <row r="52" ht="11.25"/>
    <row r="53" ht="11.25"/>
    <row r="54" ht="11.25"/>
    <row r="55" ht="11.25"/>
    <row r="56" ht="11.25"/>
    <row r="57" ht="11.25"/>
    <row r="58" ht="11.25"/>
    <row r="59" ht="11.25"/>
    <row r="60" ht="11.25"/>
    <row r="61" ht="11.25"/>
    <row r="62" ht="11.25"/>
    <row r="63" ht="11.25"/>
    <row r="64" ht="11.25"/>
    <row r="65" ht="11.25"/>
    <row r="66" ht="11.25"/>
    <row r="67" ht="11.25"/>
    <row r="68" ht="11.25"/>
    <row r="69" ht="11.25"/>
    <row r="70" ht="11.25"/>
    <row r="71" ht="11.25"/>
    <row r="72" ht="11.25"/>
    <row r="73" ht="11.25"/>
    <row r="74" ht="11.25"/>
    <row r="75" ht="11.25"/>
    <row r="76" ht="11.25"/>
    <row r="77" ht="11.25"/>
    <row r="78" ht="11.25"/>
    <row r="79" ht="11.25"/>
    <row r="80" ht="11.25"/>
    <row r="81" ht="11.25"/>
    <row r="82" ht="11.25"/>
    <row r="83" ht="11.25"/>
    <row r="84" ht="11.25"/>
    <row r="85" ht="11.25"/>
    <row r="86" ht="11.25"/>
    <row r="87" ht="11.25"/>
    <row r="88" ht="11.25"/>
    <row r="89" ht="11.25"/>
    <row r="90" ht="11.25"/>
    <row r="91" ht="11.25"/>
    <row r="92" ht="11.25"/>
    <row r="93" ht="11.25"/>
    <row r="94" ht="11.25"/>
    <row r="95" ht="11.25"/>
    <row r="96" ht="11.25"/>
    <row r="97" ht="11.25"/>
    <row r="98" ht="11.25"/>
    <row r="99" ht="11.25"/>
    <row r="100" ht="11.25"/>
    <row r="101" ht="11.25"/>
    <row r="102" ht="11.25"/>
    <row r="103" ht="11.25"/>
    <row r="104" ht="11.25"/>
    <row r="105" ht="11.25"/>
    <row r="106" ht="11.25"/>
    <row r="107" ht="11.25"/>
    <row r="108" ht="11.25"/>
    <row r="109" ht="11.25"/>
    <row r="110" ht="11.25"/>
    <row r="111" ht="11.25"/>
    <row r="112" ht="11.25"/>
    <row r="113" ht="11.25"/>
    <row r="114" ht="11.25"/>
    <row r="115" ht="11.25"/>
    <row r="116" ht="11.25"/>
    <row r="117" ht="11.25"/>
    <row r="118" ht="11.25"/>
    <row r="119" ht="11.25"/>
    <row r="120" ht="11.25"/>
    <row r="121" ht="11.25"/>
    <row r="122" ht="11.25"/>
    <row r="123" ht="11.25"/>
    <row r="124" ht="11.25"/>
    <row r="125" ht="11.25"/>
    <row r="126" ht="11.25"/>
    <row r="127" ht="11.25"/>
    <row r="128" ht="11.25"/>
    <row r="129" ht="11.25"/>
    <row r="130" ht="11.25"/>
    <row r="131" ht="11.25"/>
    <row r="132" ht="11.25"/>
    <row r="133" ht="11.25"/>
    <row r="134" ht="11.25"/>
    <row r="135" ht="11.25"/>
    <row r="136" ht="11.25"/>
    <row r="137" ht="11.25"/>
    <row r="138" ht="11.25"/>
    <row r="139" ht="11.25"/>
    <row r="140" ht="11.25"/>
    <row r="141" ht="11.25"/>
    <row r="142" ht="11.25"/>
    <row r="143" ht="11.25"/>
    <row r="144" ht="11.25"/>
    <row r="145" ht="11.25"/>
    <row r="146" ht="11.25"/>
    <row r="147" ht="11.25"/>
    <row r="148" ht="11.25"/>
    <row r="149" ht="11.25"/>
    <row r="150" ht="11.25"/>
    <row r="151" ht="11.25"/>
    <row r="152" ht="11.25"/>
    <row r="153" ht="11.25"/>
    <row r="154" ht="11.25"/>
    <row r="155" ht="11.25"/>
    <row r="156" ht="11.25"/>
    <row r="157" ht="11.25"/>
    <row r="158" ht="11.25"/>
    <row r="159" ht="11.25"/>
    <row r="160" ht="11.25"/>
    <row r="161" ht="11.25"/>
    <row r="162" ht="11.25"/>
    <row r="163" ht="11.25"/>
    <row r="164" ht="11.25"/>
    <row r="165" ht="11.25"/>
    <row r="166" ht="11.25"/>
    <row r="167" ht="11.25"/>
    <row r="168" ht="11.25"/>
    <row r="169" ht="11.25"/>
    <row r="170" ht="11.25"/>
    <row r="171" ht="11.25"/>
    <row r="172" ht="11.25"/>
    <row r="173" ht="11.25"/>
    <row r="174" ht="11.25"/>
    <row r="175" ht="11.25"/>
    <row r="176" ht="11.25"/>
    <row r="177" ht="11.25"/>
    <row r="178" ht="11.25"/>
    <row r="179" ht="11.25"/>
    <row r="180" ht="11.25"/>
    <row r="181" ht="11.25"/>
    <row r="182" ht="11.25"/>
    <row r="183" ht="11.25"/>
    <row r="184" ht="11.25"/>
    <row r="185" ht="11.25"/>
    <row r="186" ht="11.25"/>
    <row r="187" ht="11.25"/>
    <row r="188" ht="11.25"/>
    <row r="189" ht="11.25"/>
    <row r="190" ht="11.25"/>
    <row r="191" ht="11.25"/>
    <row r="192" ht="11.25"/>
    <row r="193" ht="11.25"/>
    <row r="194" ht="11.25"/>
    <row r="195" ht="11.25"/>
    <row r="196" ht="11.25"/>
    <row r="197" ht="11.25"/>
    <row r="198" ht="11.25"/>
    <row r="199" ht="11.25"/>
    <row r="200" ht="11.25"/>
    <row r="201" ht="11.25"/>
    <row r="202" ht="11.25"/>
    <row r="203" ht="11.25"/>
    <row r="204" ht="11.25"/>
    <row r="205" ht="11.25"/>
    <row r="206" ht="11.25"/>
    <row r="207" ht="11.25"/>
    <row r="208" ht="11.25"/>
    <row r="209" ht="11.25"/>
    <row r="210" ht="11.25"/>
    <row r="211" ht="11.25"/>
    <row r="212" ht="11.25"/>
    <row r="213" ht="11.25"/>
    <row r="214" ht="11.25"/>
    <row r="215" ht="11.25"/>
    <row r="216" ht="11.25"/>
    <row r="217" ht="11.25"/>
    <row r="218" ht="11.25"/>
    <row r="219" ht="11.25"/>
    <row r="220" ht="11.25"/>
    <row r="221" ht="11.25"/>
    <row r="222" ht="11.25"/>
    <row r="223" ht="11.25"/>
    <row r="224" ht="11.25"/>
    <row r="225" ht="11.25"/>
    <row r="226" ht="11.25"/>
    <row r="227" ht="11.25"/>
    <row r="228" ht="11.25"/>
    <row r="229" ht="11.25"/>
    <row r="230" ht="11.25"/>
    <row r="231" ht="11.25"/>
    <row r="232" ht="11.25"/>
    <row r="233" ht="11.25"/>
    <row r="234" ht="11.25"/>
    <row r="235" ht="11.25"/>
  </sheetData>
  <sheetProtection/>
  <mergeCells count="49">
    <mergeCell ref="A2:I2"/>
    <mergeCell ref="A3:I3"/>
    <mergeCell ref="A5:C5"/>
    <mergeCell ref="D6:E6"/>
    <mergeCell ref="A4:C4"/>
    <mergeCell ref="D4:E4"/>
    <mergeCell ref="F4:G4"/>
    <mergeCell ref="H4:I4"/>
    <mergeCell ref="D5:E5"/>
    <mergeCell ref="F5:G5"/>
    <mergeCell ref="H5:I5"/>
    <mergeCell ref="A6:C8"/>
    <mergeCell ref="F6:I6"/>
    <mergeCell ref="D7:F7"/>
    <mergeCell ref="G7:I7"/>
    <mergeCell ref="D8:F8"/>
    <mergeCell ref="G8:I8"/>
    <mergeCell ref="A9:A10"/>
    <mergeCell ref="B9:I9"/>
    <mergeCell ref="B10:I10"/>
    <mergeCell ref="A11:A27"/>
    <mergeCell ref="B11:C11"/>
    <mergeCell ref="E11:H11"/>
    <mergeCell ref="B12:C24"/>
    <mergeCell ref="D12:D15"/>
    <mergeCell ref="E12:H12"/>
    <mergeCell ref="E13:H13"/>
    <mergeCell ref="E14:H14"/>
    <mergeCell ref="E15:H15"/>
    <mergeCell ref="D16:D17"/>
    <mergeCell ref="E16:H16"/>
    <mergeCell ref="E17:H17"/>
    <mergeCell ref="D18:D23"/>
    <mergeCell ref="E18:H18"/>
    <mergeCell ref="E19:H19"/>
    <mergeCell ref="E20:H20"/>
    <mergeCell ref="E21:H21"/>
    <mergeCell ref="E22:H22"/>
    <mergeCell ref="E23:H23"/>
    <mergeCell ref="E24:H24"/>
    <mergeCell ref="B25:C26"/>
    <mergeCell ref="E25:H25"/>
    <mergeCell ref="E26:H26"/>
    <mergeCell ref="B27:C27"/>
    <mergeCell ref="E27:H27"/>
    <mergeCell ref="A28:I28"/>
    <mergeCell ref="A29:D29"/>
    <mergeCell ref="E29:F29"/>
    <mergeCell ref="H29:I29"/>
  </mergeCells>
  <printOptions/>
  <pageMargins left="0.275" right="0.19652777777777777" top="0.2361111111111111" bottom="0.275" header="0.19652777777777777" footer="0.11805555555555555"/>
  <pageSetup orientation="portrait" paperSize="9"/>
</worksheet>
</file>

<file path=xl/worksheets/sheet17.xml><?xml version="1.0" encoding="utf-8"?>
<worksheet xmlns="http://schemas.openxmlformats.org/spreadsheetml/2006/main" xmlns:r="http://schemas.openxmlformats.org/officeDocument/2006/relationships">
  <dimension ref="A1:I36"/>
  <sheetViews>
    <sheetView zoomScaleSheetLayoutView="100" zoomScalePageLayoutView="0" workbookViewId="0" topLeftCell="A22">
      <selection activeCell="K12" sqref="K12"/>
    </sheetView>
  </sheetViews>
  <sheetFormatPr defaultColWidth="12" defaultRowHeight="11.25"/>
  <cols>
    <col min="1" max="1" width="6.33203125" style="2" customWidth="1"/>
    <col min="2" max="2" width="8.16015625" style="2" customWidth="1"/>
    <col min="3" max="3" width="11.5" style="2" customWidth="1"/>
    <col min="4" max="4" width="21.83203125" style="2" customWidth="1"/>
    <col min="5" max="5" width="18.5" style="2" customWidth="1"/>
    <col min="6" max="6" width="13.16015625" style="2" customWidth="1"/>
    <col min="7" max="7" width="11.5" style="2" customWidth="1"/>
    <col min="8" max="8" width="13.33203125" style="2" customWidth="1"/>
    <col min="9" max="9" width="19.16015625" style="2" customWidth="1"/>
    <col min="10" max="16384" width="12" style="2" customWidth="1"/>
  </cols>
  <sheetData>
    <row r="1" spans="1:4" ht="16.5" customHeight="1">
      <c r="A1" s="4" t="s">
        <v>38</v>
      </c>
      <c r="B1" s="10"/>
      <c r="C1" s="10"/>
      <c r="D1" s="10"/>
    </row>
    <row r="2" spans="1:9" ht="33.75" customHeight="1">
      <c r="A2" s="239" t="s">
        <v>271</v>
      </c>
      <c r="B2" s="239"/>
      <c r="C2" s="239"/>
      <c r="D2" s="239"/>
      <c r="E2" s="239"/>
      <c r="F2" s="239"/>
      <c r="G2" s="239"/>
      <c r="H2" s="239"/>
      <c r="I2" s="239"/>
    </row>
    <row r="3" spans="1:9" ht="14.25" customHeight="1">
      <c r="A3" s="224" t="s">
        <v>231</v>
      </c>
      <c r="B3" s="224"/>
      <c r="C3" s="224"/>
      <c r="D3" s="224" t="s">
        <v>402</v>
      </c>
      <c r="E3" s="224"/>
      <c r="F3" s="224" t="s">
        <v>361</v>
      </c>
      <c r="G3" s="224"/>
      <c r="H3" s="224" t="s">
        <v>403</v>
      </c>
      <c r="I3" s="224"/>
    </row>
    <row r="4" spans="1:9" ht="21.75" customHeight="1">
      <c r="A4" s="224" t="s">
        <v>272</v>
      </c>
      <c r="B4" s="224"/>
      <c r="C4" s="224"/>
      <c r="D4" s="224" t="s">
        <v>332</v>
      </c>
      <c r="E4" s="224"/>
      <c r="F4" s="224" t="s">
        <v>364</v>
      </c>
      <c r="G4" s="224"/>
      <c r="H4" s="224" t="s">
        <v>404</v>
      </c>
      <c r="I4" s="224"/>
    </row>
    <row r="5" spans="1:9" s="9" customFormat="1" ht="22.5" customHeight="1">
      <c r="A5" s="224" t="s">
        <v>365</v>
      </c>
      <c r="B5" s="257"/>
      <c r="C5" s="257"/>
      <c r="D5" s="226" t="s">
        <v>405</v>
      </c>
      <c r="E5" s="226"/>
      <c r="F5" s="224"/>
      <c r="G5" s="224"/>
      <c r="H5" s="224"/>
      <c r="I5" s="224"/>
    </row>
    <row r="6" spans="1:9" s="9" customFormat="1" ht="22.5" customHeight="1">
      <c r="A6" s="257"/>
      <c r="B6" s="257"/>
      <c r="C6" s="257"/>
      <c r="D6" s="224" t="s">
        <v>406</v>
      </c>
      <c r="E6" s="224"/>
      <c r="F6" s="224">
        <v>440</v>
      </c>
      <c r="G6" s="224"/>
      <c r="H6" s="224"/>
      <c r="I6" s="224"/>
    </row>
    <row r="7" spans="1:9" s="9" customFormat="1" ht="22.5" customHeight="1">
      <c r="A7" s="257"/>
      <c r="B7" s="257"/>
      <c r="C7" s="257"/>
      <c r="D7" s="224" t="s">
        <v>369</v>
      </c>
      <c r="E7" s="224"/>
      <c r="F7" s="224">
        <v>200</v>
      </c>
      <c r="G7" s="224"/>
      <c r="H7" s="224"/>
      <c r="I7" s="224"/>
    </row>
    <row r="8" spans="1:9" s="9" customFormat="1" ht="22.5" customHeight="1">
      <c r="A8" s="224" t="s">
        <v>273</v>
      </c>
      <c r="B8" s="224" t="s">
        <v>274</v>
      </c>
      <c r="C8" s="224"/>
      <c r="D8" s="224"/>
      <c r="E8" s="224"/>
      <c r="F8" s="224"/>
      <c r="G8" s="224"/>
      <c r="H8" s="224"/>
      <c r="I8" s="224"/>
    </row>
    <row r="9" spans="1:9" s="9" customFormat="1" ht="45" customHeight="1">
      <c r="A9" s="224"/>
      <c r="B9" s="254" t="s">
        <v>407</v>
      </c>
      <c r="C9" s="255"/>
      <c r="D9" s="255"/>
      <c r="E9" s="255"/>
      <c r="F9" s="255"/>
      <c r="G9" s="255"/>
      <c r="H9" s="255"/>
      <c r="I9" s="256"/>
    </row>
    <row r="10" spans="1:9" s="9" customFormat="1" ht="22.5" customHeight="1">
      <c r="A10" s="224" t="s">
        <v>275</v>
      </c>
      <c r="B10" s="236" t="s">
        <v>306</v>
      </c>
      <c r="C10" s="237"/>
      <c r="D10" s="135" t="s">
        <v>276</v>
      </c>
      <c r="E10" s="224" t="s">
        <v>371</v>
      </c>
      <c r="F10" s="224"/>
      <c r="G10" s="224"/>
      <c r="H10" s="224"/>
      <c r="I10" s="135" t="s">
        <v>278</v>
      </c>
    </row>
    <row r="11" spans="1:9" s="9" customFormat="1" ht="45" customHeight="1">
      <c r="A11" s="224"/>
      <c r="B11" s="224" t="s">
        <v>307</v>
      </c>
      <c r="C11" s="224"/>
      <c r="D11" s="224" t="s">
        <v>279</v>
      </c>
      <c r="E11" s="226" t="s">
        <v>408</v>
      </c>
      <c r="F11" s="226"/>
      <c r="G11" s="226"/>
      <c r="H11" s="226"/>
      <c r="I11" s="135" t="s">
        <v>409</v>
      </c>
    </row>
    <row r="12" spans="1:9" s="9" customFormat="1" ht="49.5" customHeight="1">
      <c r="A12" s="224"/>
      <c r="B12" s="224"/>
      <c r="C12" s="224"/>
      <c r="D12" s="224"/>
      <c r="E12" s="258" t="s">
        <v>410</v>
      </c>
      <c r="F12" s="259"/>
      <c r="G12" s="259"/>
      <c r="H12" s="260"/>
      <c r="I12" s="135" t="s">
        <v>411</v>
      </c>
    </row>
    <row r="13" spans="1:9" s="9" customFormat="1" ht="45" customHeight="1">
      <c r="A13" s="224"/>
      <c r="B13" s="224"/>
      <c r="C13" s="224"/>
      <c r="D13" s="224"/>
      <c r="E13" s="254" t="s">
        <v>412</v>
      </c>
      <c r="F13" s="255"/>
      <c r="G13" s="255"/>
      <c r="H13" s="256"/>
      <c r="I13" s="146" t="s">
        <v>413</v>
      </c>
    </row>
    <row r="14" spans="1:9" s="9" customFormat="1" ht="31.5" customHeight="1">
      <c r="A14" s="224"/>
      <c r="B14" s="224"/>
      <c r="C14" s="224"/>
      <c r="D14" s="224"/>
      <c r="E14" s="226" t="s">
        <v>414</v>
      </c>
      <c r="F14" s="226"/>
      <c r="G14" s="226"/>
      <c r="H14" s="226"/>
      <c r="I14" s="135" t="s">
        <v>415</v>
      </c>
    </row>
    <row r="15" spans="1:9" s="9" customFormat="1" ht="31.5" customHeight="1">
      <c r="A15" s="224"/>
      <c r="B15" s="224"/>
      <c r="C15" s="224"/>
      <c r="D15" s="224"/>
      <c r="E15" s="226" t="s">
        <v>416</v>
      </c>
      <c r="F15" s="226"/>
      <c r="G15" s="226"/>
      <c r="H15" s="226"/>
      <c r="I15" s="135" t="s">
        <v>417</v>
      </c>
    </row>
    <row r="16" spans="1:9" s="9" customFormat="1" ht="31.5" customHeight="1">
      <c r="A16" s="224"/>
      <c r="B16" s="224"/>
      <c r="C16" s="224"/>
      <c r="D16" s="224"/>
      <c r="E16" s="226" t="s">
        <v>418</v>
      </c>
      <c r="F16" s="226"/>
      <c r="G16" s="226"/>
      <c r="H16" s="226"/>
      <c r="I16" s="135" t="s">
        <v>419</v>
      </c>
    </row>
    <row r="17" spans="1:9" s="9" customFormat="1" ht="54" customHeight="1">
      <c r="A17" s="224"/>
      <c r="B17" s="224"/>
      <c r="C17" s="224"/>
      <c r="D17" s="224"/>
      <c r="E17" s="254" t="s">
        <v>420</v>
      </c>
      <c r="F17" s="255"/>
      <c r="G17" s="255"/>
      <c r="H17" s="256"/>
      <c r="I17" s="135" t="s">
        <v>421</v>
      </c>
    </row>
    <row r="18" spans="1:9" s="9" customFormat="1" ht="48.75" customHeight="1">
      <c r="A18" s="224"/>
      <c r="B18" s="224"/>
      <c r="C18" s="224"/>
      <c r="D18" s="224"/>
      <c r="E18" s="254" t="s">
        <v>422</v>
      </c>
      <c r="F18" s="255"/>
      <c r="G18" s="255"/>
      <c r="H18" s="256"/>
      <c r="I18" s="135" t="s">
        <v>423</v>
      </c>
    </row>
    <row r="19" spans="1:9" s="9" customFormat="1" ht="31.5" customHeight="1">
      <c r="A19" s="224"/>
      <c r="B19" s="224"/>
      <c r="C19" s="224"/>
      <c r="D19" s="224"/>
      <c r="E19" s="254" t="s">
        <v>424</v>
      </c>
      <c r="F19" s="255"/>
      <c r="G19" s="255"/>
      <c r="H19" s="256"/>
      <c r="I19" s="135" t="s">
        <v>425</v>
      </c>
    </row>
    <row r="20" spans="1:9" s="9" customFormat="1" ht="31.5" customHeight="1">
      <c r="A20" s="224"/>
      <c r="B20" s="224"/>
      <c r="C20" s="224"/>
      <c r="D20" s="224"/>
      <c r="E20" s="143" t="s">
        <v>426</v>
      </c>
      <c r="F20" s="144"/>
      <c r="G20" s="144"/>
      <c r="H20" s="145"/>
      <c r="I20" s="135" t="s">
        <v>427</v>
      </c>
    </row>
    <row r="21" spans="1:9" s="9" customFormat="1" ht="31.5" customHeight="1">
      <c r="A21" s="224"/>
      <c r="B21" s="224"/>
      <c r="C21" s="224"/>
      <c r="D21" s="224"/>
      <c r="E21" s="258" t="s">
        <v>428</v>
      </c>
      <c r="F21" s="259"/>
      <c r="G21" s="259"/>
      <c r="H21" s="260"/>
      <c r="I21" s="135" t="s">
        <v>429</v>
      </c>
    </row>
    <row r="22" spans="1:9" ht="14.25" customHeight="1">
      <c r="A22" s="224"/>
      <c r="B22" s="224"/>
      <c r="C22" s="224"/>
      <c r="D22" s="224"/>
      <c r="E22" s="226" t="s">
        <v>430</v>
      </c>
      <c r="F22" s="226"/>
      <c r="G22" s="226"/>
      <c r="H22" s="226"/>
      <c r="I22" s="135" t="s">
        <v>431</v>
      </c>
    </row>
    <row r="23" spans="1:9" ht="12" customHeight="1">
      <c r="A23" s="224"/>
      <c r="B23" s="224"/>
      <c r="C23" s="224"/>
      <c r="D23" s="224" t="s">
        <v>280</v>
      </c>
      <c r="E23" s="226" t="s">
        <v>432</v>
      </c>
      <c r="F23" s="226"/>
      <c r="G23" s="226"/>
      <c r="H23" s="226"/>
      <c r="I23" s="146">
        <v>1</v>
      </c>
    </row>
    <row r="24" spans="1:9" ht="12">
      <c r="A24" s="224"/>
      <c r="B24" s="224"/>
      <c r="C24" s="224"/>
      <c r="D24" s="224"/>
      <c r="E24" s="226" t="s">
        <v>433</v>
      </c>
      <c r="F24" s="226"/>
      <c r="G24" s="226"/>
      <c r="H24" s="226"/>
      <c r="I24" s="135" t="s">
        <v>434</v>
      </c>
    </row>
    <row r="25" spans="1:9" ht="24" customHeight="1">
      <c r="A25" s="224"/>
      <c r="B25" s="224"/>
      <c r="C25" s="224"/>
      <c r="D25" s="224"/>
      <c r="E25" s="226" t="s">
        <v>435</v>
      </c>
      <c r="F25" s="226"/>
      <c r="G25" s="226"/>
      <c r="H25" s="226"/>
      <c r="I25" s="135" t="s">
        <v>436</v>
      </c>
    </row>
    <row r="26" spans="1:9" ht="12" customHeight="1">
      <c r="A26" s="224"/>
      <c r="B26" s="224"/>
      <c r="C26" s="224"/>
      <c r="D26" s="224"/>
      <c r="E26" s="226" t="s">
        <v>437</v>
      </c>
      <c r="F26" s="226"/>
      <c r="G26" s="226"/>
      <c r="H26" s="226"/>
      <c r="I26" s="135" t="s">
        <v>434</v>
      </c>
    </row>
    <row r="27" spans="1:9" ht="12" customHeight="1">
      <c r="A27" s="224"/>
      <c r="B27" s="224"/>
      <c r="C27" s="224"/>
      <c r="D27" s="224"/>
      <c r="E27" s="226" t="s">
        <v>438</v>
      </c>
      <c r="F27" s="226"/>
      <c r="G27" s="226"/>
      <c r="H27" s="226"/>
      <c r="I27" s="135" t="s">
        <v>439</v>
      </c>
    </row>
    <row r="28" spans="1:9" ht="12" customHeight="1">
      <c r="A28" s="224"/>
      <c r="B28" s="224"/>
      <c r="C28" s="224"/>
      <c r="D28" s="224" t="s">
        <v>281</v>
      </c>
      <c r="E28" s="226" t="s">
        <v>381</v>
      </c>
      <c r="F28" s="226"/>
      <c r="G28" s="226"/>
      <c r="H28" s="226"/>
      <c r="I28" s="135" t="s">
        <v>436</v>
      </c>
    </row>
    <row r="29" spans="1:9" ht="12" customHeight="1">
      <c r="A29" s="224"/>
      <c r="B29" s="224"/>
      <c r="C29" s="224"/>
      <c r="D29" s="224"/>
      <c r="E29" s="226" t="s">
        <v>440</v>
      </c>
      <c r="F29" s="226"/>
      <c r="G29" s="226"/>
      <c r="H29" s="226"/>
      <c r="I29" s="135" t="s">
        <v>436</v>
      </c>
    </row>
    <row r="30" spans="1:9" ht="27.75" customHeight="1">
      <c r="A30" s="224"/>
      <c r="B30" s="224"/>
      <c r="C30" s="224"/>
      <c r="D30" s="135" t="s">
        <v>282</v>
      </c>
      <c r="E30" s="226" t="s">
        <v>441</v>
      </c>
      <c r="F30" s="226"/>
      <c r="G30" s="226"/>
      <c r="H30" s="226"/>
      <c r="I30" s="148" t="s">
        <v>442</v>
      </c>
    </row>
    <row r="31" spans="1:9" ht="24">
      <c r="A31" s="224"/>
      <c r="B31" s="244" t="s">
        <v>311</v>
      </c>
      <c r="C31" s="245"/>
      <c r="D31" s="135" t="s">
        <v>284</v>
      </c>
      <c r="E31" s="248" t="s">
        <v>443</v>
      </c>
      <c r="F31" s="249"/>
      <c r="G31" s="249"/>
      <c r="H31" s="250"/>
      <c r="I31" s="147" t="s">
        <v>444</v>
      </c>
    </row>
    <row r="32" spans="1:9" ht="12" customHeight="1">
      <c r="A32" s="224"/>
      <c r="B32" s="230"/>
      <c r="C32" s="231"/>
      <c r="D32" s="251" t="s">
        <v>286</v>
      </c>
      <c r="E32" s="226" t="s">
        <v>445</v>
      </c>
      <c r="F32" s="226"/>
      <c r="G32" s="226"/>
      <c r="H32" s="226"/>
      <c r="I32" s="135" t="s">
        <v>446</v>
      </c>
    </row>
    <row r="33" spans="1:9" ht="12" customHeight="1">
      <c r="A33" s="224"/>
      <c r="B33" s="230"/>
      <c r="C33" s="231"/>
      <c r="D33" s="252"/>
      <c r="E33" s="254" t="s">
        <v>447</v>
      </c>
      <c r="F33" s="255"/>
      <c r="G33" s="255"/>
      <c r="H33" s="256"/>
      <c r="I33" s="135" t="s">
        <v>446</v>
      </c>
    </row>
    <row r="34" spans="1:9" ht="12" customHeight="1">
      <c r="A34" s="224"/>
      <c r="B34" s="246"/>
      <c r="C34" s="247"/>
      <c r="D34" s="253"/>
      <c r="E34" s="226" t="s">
        <v>448</v>
      </c>
      <c r="F34" s="226"/>
      <c r="G34" s="226"/>
      <c r="H34" s="226"/>
      <c r="I34" s="135" t="s">
        <v>449</v>
      </c>
    </row>
    <row r="35" spans="1:9" ht="24">
      <c r="A35" s="224"/>
      <c r="B35" s="224" t="s">
        <v>287</v>
      </c>
      <c r="C35" s="224"/>
      <c r="D35" s="135" t="s">
        <v>288</v>
      </c>
      <c r="E35" s="226" t="s">
        <v>450</v>
      </c>
      <c r="F35" s="226"/>
      <c r="G35" s="226"/>
      <c r="H35" s="226"/>
      <c r="I35" s="135" t="s">
        <v>436</v>
      </c>
    </row>
    <row r="36" spans="1:9" ht="12" customHeight="1">
      <c r="A36" s="243" t="s">
        <v>451</v>
      </c>
      <c r="B36" s="243"/>
      <c r="C36" s="243"/>
      <c r="D36" s="243"/>
      <c r="E36" s="243"/>
      <c r="F36" s="243"/>
      <c r="G36" s="243"/>
      <c r="H36" s="243"/>
      <c r="I36" s="243"/>
    </row>
    <row r="37" ht="11.25"/>
    <row r="38" ht="11.25"/>
    <row r="39" ht="11.25"/>
    <row r="40" ht="11.25"/>
    <row r="41" ht="11.25"/>
    <row r="42" ht="11.25"/>
    <row r="43" ht="11.25"/>
    <row r="44" ht="11.25"/>
    <row r="45" ht="11.25"/>
    <row r="46" ht="11.25"/>
    <row r="47" ht="11.25"/>
    <row r="48" ht="11.25"/>
    <row r="49" ht="11.25"/>
    <row r="50" ht="11.25"/>
    <row r="51" ht="11.25"/>
    <row r="52" ht="11.25"/>
    <row r="53" ht="11.25"/>
    <row r="54" ht="11.25"/>
    <row r="55" ht="11.25"/>
    <row r="56" ht="11.25"/>
    <row r="57" ht="11.25"/>
    <row r="58" ht="11.25"/>
    <row r="59" ht="11.25"/>
    <row r="60" ht="11.25"/>
    <row r="61" ht="11.25"/>
    <row r="62" ht="11.25"/>
    <row r="63" ht="11.25"/>
    <row r="64" ht="11.25"/>
    <row r="65" ht="11.25"/>
    <row r="66" ht="11.25"/>
    <row r="67" ht="11.25"/>
    <row r="68" ht="11.25"/>
    <row r="69" ht="11.25"/>
    <row r="70" ht="11.25"/>
    <row r="71" ht="11.25"/>
    <row r="72" ht="11.25"/>
    <row r="73" ht="11.25"/>
    <row r="74" ht="11.25"/>
    <row r="75" ht="11.25"/>
    <row r="76" ht="11.25"/>
    <row r="77" ht="11.25"/>
    <row r="78" ht="11.25"/>
    <row r="79" ht="11.25"/>
    <row r="80" ht="11.25"/>
    <row r="81" ht="11.25"/>
    <row r="82" ht="11.25"/>
    <row r="83" ht="11.25"/>
    <row r="84" ht="11.25"/>
    <row r="85" ht="11.25"/>
    <row r="86" ht="11.25"/>
    <row r="87" ht="11.25"/>
    <row r="88" ht="11.25"/>
    <row r="89" ht="11.25"/>
    <row r="90" ht="11.25"/>
    <row r="91" ht="11.25"/>
    <row r="92" ht="11.25"/>
    <row r="93" ht="11.25"/>
    <row r="94" ht="11.25"/>
    <row r="95" ht="11.25"/>
    <row r="96" ht="11.25"/>
    <row r="97" ht="11.25"/>
    <row r="98" ht="11.25"/>
    <row r="99" ht="11.25"/>
    <row r="100" ht="11.25"/>
    <row r="101" ht="11.25"/>
    <row r="102" ht="11.25"/>
    <row r="103" ht="11.25"/>
    <row r="104" ht="11.25"/>
    <row r="105" ht="11.25"/>
    <row r="106" ht="11.25"/>
    <row r="107" ht="11.25"/>
    <row r="108" ht="11.25"/>
    <row r="109" ht="11.25"/>
    <row r="110" ht="11.25"/>
    <row r="111" ht="11.25"/>
    <row r="112" ht="11.25"/>
    <row r="113" ht="11.25"/>
    <row r="114" ht="11.25"/>
    <row r="115" ht="11.25"/>
    <row r="116" ht="11.25"/>
    <row r="117" ht="11.25"/>
    <row r="118" ht="11.25"/>
    <row r="119" ht="11.25"/>
    <row r="120" ht="11.25"/>
    <row r="121" ht="11.25"/>
    <row r="122" ht="11.25"/>
    <row r="123" ht="11.25"/>
    <row r="124" ht="11.25"/>
    <row r="125" ht="11.25"/>
    <row r="126" ht="11.25"/>
    <row r="127" ht="11.25"/>
    <row r="128" ht="11.25"/>
    <row r="129" ht="11.25"/>
    <row r="130" ht="11.25"/>
    <row r="131" ht="11.25"/>
    <row r="132" ht="11.25"/>
    <row r="133" ht="11.25"/>
    <row r="134" ht="11.25"/>
    <row r="135" ht="11.25"/>
    <row r="136" ht="11.25"/>
    <row r="137" ht="11.25"/>
    <row r="138" ht="11.25"/>
    <row r="139" ht="11.25"/>
    <row r="140" ht="11.25"/>
    <row r="141" ht="11.25"/>
    <row r="142" ht="11.25"/>
    <row r="143" ht="11.25"/>
    <row r="144" ht="11.25"/>
    <row r="145" ht="11.25"/>
    <row r="146" ht="11.25"/>
    <row r="147" ht="11.25"/>
    <row r="148" ht="11.25"/>
    <row r="149" ht="11.25"/>
    <row r="150" ht="11.25"/>
    <row r="151" ht="11.25"/>
    <row r="152" ht="11.25"/>
    <row r="153" ht="11.25"/>
    <row r="154" ht="11.25"/>
    <row r="155" ht="11.25"/>
    <row r="156" ht="11.25"/>
    <row r="157" ht="11.25"/>
    <row r="158" ht="11.25"/>
    <row r="159" ht="11.25"/>
    <row r="160" ht="11.25"/>
    <row r="161" ht="11.25"/>
    <row r="162" ht="11.25"/>
    <row r="163" ht="11.25"/>
    <row r="164" ht="11.25"/>
    <row r="165" ht="11.25"/>
    <row r="166" ht="11.25"/>
    <row r="167" ht="11.25"/>
    <row r="168" ht="11.25"/>
    <row r="169" ht="11.25"/>
    <row r="170" ht="11.25"/>
    <row r="171" ht="11.25"/>
    <row r="172" ht="11.25"/>
    <row r="173" ht="11.25"/>
    <row r="174" ht="11.25"/>
    <row r="175" ht="11.25"/>
    <row r="176" ht="11.25"/>
    <row r="177" ht="11.25"/>
    <row r="178" ht="11.25"/>
    <row r="179" ht="11.25"/>
    <row r="180" ht="11.25"/>
    <row r="181" ht="11.25"/>
    <row r="182" ht="11.25"/>
    <row r="183" ht="11.25"/>
    <row r="184" ht="11.25"/>
    <row r="185" ht="11.25"/>
    <row r="186" ht="11.25"/>
    <row r="187" ht="11.25"/>
    <row r="188" ht="11.25"/>
    <row r="189" ht="11.25"/>
    <row r="190" ht="11.25"/>
    <row r="191" ht="11.25"/>
    <row r="192" ht="11.25"/>
    <row r="193" ht="11.25"/>
    <row r="194" ht="11.25"/>
    <row r="195" ht="11.25"/>
    <row r="196" ht="11.25"/>
    <row r="197" ht="11.25"/>
    <row r="198" ht="11.25"/>
    <row r="199" ht="11.25"/>
    <row r="200" ht="11.25"/>
    <row r="201" ht="11.25"/>
    <row r="202" ht="11.25"/>
    <row r="203" ht="11.25"/>
    <row r="204" ht="11.25"/>
    <row r="205" ht="11.25"/>
    <row r="206" ht="11.25"/>
    <row r="207" ht="11.25"/>
    <row r="208" ht="11.25"/>
    <row r="209" ht="11.25"/>
    <row r="210" ht="11.25"/>
    <row r="211" ht="11.25"/>
    <row r="212" ht="11.25"/>
    <row r="213" ht="11.25"/>
    <row r="214" ht="11.25"/>
    <row r="215" ht="11.25"/>
    <row r="216" ht="11.25"/>
    <row r="217" ht="11.25"/>
    <row r="218" ht="11.25"/>
    <row r="219" ht="11.25"/>
    <row r="220" ht="11.25"/>
    <row r="221" ht="11.25"/>
    <row r="222" ht="11.25"/>
    <row r="223" ht="11.25"/>
    <row r="224" ht="11.25"/>
    <row r="225" ht="11.25"/>
    <row r="226" ht="11.25"/>
    <row r="227" ht="11.25"/>
    <row r="228" ht="11.25"/>
    <row r="229" ht="11.25"/>
    <row r="230" ht="11.25"/>
    <row r="231" ht="11.25"/>
    <row r="232" ht="11.25"/>
    <row r="233" ht="11.25"/>
    <row r="234" ht="11.25"/>
    <row r="235" ht="11.25"/>
  </sheetData>
  <sheetProtection/>
  <mergeCells count="54">
    <mergeCell ref="E21:H21"/>
    <mergeCell ref="B9:I9"/>
    <mergeCell ref="E11:H11"/>
    <mergeCell ref="E12:H12"/>
    <mergeCell ref="E13:H13"/>
    <mergeCell ref="F4:G4"/>
    <mergeCell ref="F6:I6"/>
    <mergeCell ref="E14:H14"/>
    <mergeCell ref="E15:H15"/>
    <mergeCell ref="E16:H16"/>
    <mergeCell ref="A2:I2"/>
    <mergeCell ref="D6:E6"/>
    <mergeCell ref="A4:C4"/>
    <mergeCell ref="D4:E4"/>
    <mergeCell ref="E17:H17"/>
    <mergeCell ref="E18:H18"/>
    <mergeCell ref="E19:H19"/>
    <mergeCell ref="E27:H27"/>
    <mergeCell ref="E29:H29"/>
    <mergeCell ref="E22:H22"/>
    <mergeCell ref="E23:H23"/>
    <mergeCell ref="E24:H24"/>
    <mergeCell ref="E25:H25"/>
    <mergeCell ref="E26:H26"/>
    <mergeCell ref="A3:C3"/>
    <mergeCell ref="D3:E3"/>
    <mergeCell ref="F3:G3"/>
    <mergeCell ref="H3:I3"/>
    <mergeCell ref="A5:C7"/>
    <mergeCell ref="F5:I5"/>
    <mergeCell ref="D7:E7"/>
    <mergeCell ref="F7:I7"/>
    <mergeCell ref="H4:I4"/>
    <mergeCell ref="D5:E5"/>
    <mergeCell ref="A8:A9"/>
    <mergeCell ref="B8:I8"/>
    <mergeCell ref="A10:A35"/>
    <mergeCell ref="B10:C10"/>
    <mergeCell ref="E10:H10"/>
    <mergeCell ref="B11:C30"/>
    <mergeCell ref="D11:D22"/>
    <mergeCell ref="D23:D27"/>
    <mergeCell ref="D28:D29"/>
    <mergeCell ref="E28:H28"/>
    <mergeCell ref="B35:C35"/>
    <mergeCell ref="E35:H35"/>
    <mergeCell ref="A36:I36"/>
    <mergeCell ref="E30:H30"/>
    <mergeCell ref="B31:C34"/>
    <mergeCell ref="E31:H31"/>
    <mergeCell ref="D32:D34"/>
    <mergeCell ref="E32:H32"/>
    <mergeCell ref="E33:H33"/>
    <mergeCell ref="E34:H34"/>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H45"/>
  <sheetViews>
    <sheetView zoomScaleSheetLayoutView="100" zoomScalePageLayoutView="0" workbookViewId="0" topLeftCell="A1">
      <selection activeCell="I44" sqref="I44"/>
    </sheetView>
  </sheetViews>
  <sheetFormatPr defaultColWidth="12" defaultRowHeight="11.25"/>
  <cols>
    <col min="1" max="1" width="12" style="2" customWidth="1"/>
    <col min="2" max="2" width="9.83203125" style="2" customWidth="1"/>
    <col min="3" max="3" width="10.33203125" style="2" customWidth="1"/>
    <col min="4" max="4" width="9.33203125" style="2" customWidth="1"/>
    <col min="5" max="5" width="26.16015625" style="2" customWidth="1"/>
    <col min="6" max="8" width="18" style="2" customWidth="1"/>
    <col min="9" max="16384" width="12" style="2" customWidth="1"/>
  </cols>
  <sheetData>
    <row r="1" spans="1:4" s="1" customFormat="1" ht="16.5" customHeight="1">
      <c r="A1" s="4" t="s">
        <v>40</v>
      </c>
      <c r="B1" s="5"/>
      <c r="C1" s="5"/>
      <c r="D1" s="5"/>
    </row>
    <row r="2" spans="1:8" ht="23.25" customHeight="1">
      <c r="A2" s="239" t="s">
        <v>289</v>
      </c>
      <c r="B2" s="239"/>
      <c r="C2" s="239"/>
      <c r="D2" s="239"/>
      <c r="E2" s="239"/>
      <c r="F2" s="239"/>
      <c r="G2" s="239"/>
      <c r="H2" s="239"/>
    </row>
    <row r="3" spans="1:8" ht="18" customHeight="1">
      <c r="A3" s="261"/>
      <c r="B3" s="261"/>
      <c r="C3" s="261"/>
      <c r="D3" s="261"/>
      <c r="E3" s="261"/>
      <c r="F3" s="261"/>
      <c r="G3" s="261"/>
      <c r="H3" s="261"/>
    </row>
    <row r="4" spans="1:4" s="1" customFormat="1" ht="17.25" customHeight="1">
      <c r="A4" s="6"/>
      <c r="B4" s="6"/>
      <c r="C4" s="6"/>
      <c r="D4" s="6"/>
    </row>
    <row r="5" spans="1:8" ht="21.75" customHeight="1">
      <c r="A5" s="262" t="s">
        <v>290</v>
      </c>
      <c r="B5" s="262"/>
      <c r="C5" s="262"/>
      <c r="D5" s="262"/>
      <c r="E5" s="262"/>
      <c r="F5" s="262"/>
      <c r="G5" s="262"/>
      <c r="H5" s="262"/>
    </row>
    <row r="6" spans="1:8" ht="21.75" customHeight="1">
      <c r="A6" s="262" t="s">
        <v>291</v>
      </c>
      <c r="B6" s="262" t="s">
        <v>292</v>
      </c>
      <c r="C6" s="262"/>
      <c r="D6" s="263" t="s">
        <v>293</v>
      </c>
      <c r="E6" s="263"/>
      <c r="F6" s="263" t="s">
        <v>294</v>
      </c>
      <c r="G6" s="263"/>
      <c r="H6" s="263"/>
    </row>
    <row r="7" spans="1:8" ht="21.75" customHeight="1">
      <c r="A7" s="262"/>
      <c r="B7" s="262"/>
      <c r="C7" s="262"/>
      <c r="D7" s="263"/>
      <c r="E7" s="263"/>
      <c r="F7" s="7" t="s">
        <v>295</v>
      </c>
      <c r="G7" s="7" t="s">
        <v>296</v>
      </c>
      <c r="H7" s="7" t="s">
        <v>297</v>
      </c>
    </row>
    <row r="8" spans="1:8" ht="21.75" customHeight="1">
      <c r="A8" s="262"/>
      <c r="B8" s="262" t="s">
        <v>298</v>
      </c>
      <c r="C8" s="262"/>
      <c r="D8" s="262"/>
      <c r="E8" s="262"/>
      <c r="F8" s="8"/>
      <c r="G8" s="8"/>
      <c r="H8" s="8"/>
    </row>
    <row r="9" spans="1:8" ht="21.75" customHeight="1">
      <c r="A9" s="262"/>
      <c r="B9" s="262" t="s">
        <v>299</v>
      </c>
      <c r="C9" s="262"/>
      <c r="D9" s="262"/>
      <c r="E9" s="262"/>
      <c r="F9" s="8"/>
      <c r="G9" s="8"/>
      <c r="H9" s="8"/>
    </row>
    <row r="10" spans="1:8" ht="21.75" customHeight="1">
      <c r="A10" s="262"/>
      <c r="B10" s="262" t="s">
        <v>300</v>
      </c>
      <c r="C10" s="262"/>
      <c r="D10" s="262"/>
      <c r="E10" s="262"/>
      <c r="F10" s="8"/>
      <c r="G10" s="8"/>
      <c r="H10" s="8"/>
    </row>
    <row r="11" spans="1:8" ht="21.75" customHeight="1">
      <c r="A11" s="262"/>
      <c r="B11" s="262" t="s">
        <v>301</v>
      </c>
      <c r="C11" s="262"/>
      <c r="D11" s="262"/>
      <c r="E11" s="262"/>
      <c r="F11" s="8"/>
      <c r="G11" s="8"/>
      <c r="H11" s="8"/>
    </row>
    <row r="12" spans="1:8" ht="21.75" customHeight="1">
      <c r="A12" s="262"/>
      <c r="B12" s="262" t="s">
        <v>302</v>
      </c>
      <c r="C12" s="262"/>
      <c r="D12" s="262"/>
      <c r="E12" s="263"/>
      <c r="F12" s="8"/>
      <c r="G12" s="8"/>
      <c r="H12" s="8"/>
    </row>
    <row r="13" spans="1:8" ht="73.5" customHeight="1">
      <c r="A13" s="7" t="s">
        <v>303</v>
      </c>
      <c r="B13" s="264" t="s">
        <v>304</v>
      </c>
      <c r="C13" s="265"/>
      <c r="D13" s="265"/>
      <c r="E13" s="265"/>
      <c r="F13" s="265"/>
      <c r="G13" s="265"/>
      <c r="H13" s="265"/>
    </row>
    <row r="14" spans="1:8" ht="21.75" customHeight="1">
      <c r="A14" s="262" t="s">
        <v>305</v>
      </c>
      <c r="B14" s="7" t="s">
        <v>306</v>
      </c>
      <c r="C14" s="263" t="s">
        <v>276</v>
      </c>
      <c r="D14" s="263"/>
      <c r="E14" s="263" t="s">
        <v>277</v>
      </c>
      <c r="F14" s="263"/>
      <c r="G14" s="263" t="s">
        <v>278</v>
      </c>
      <c r="H14" s="263"/>
    </row>
    <row r="15" spans="1:8" ht="21.75" customHeight="1">
      <c r="A15" s="263"/>
      <c r="B15" s="263" t="s">
        <v>307</v>
      </c>
      <c r="C15" s="263" t="s">
        <v>279</v>
      </c>
      <c r="D15" s="263"/>
      <c r="E15" s="266" t="s">
        <v>308</v>
      </c>
      <c r="F15" s="267"/>
      <c r="G15" s="267"/>
      <c r="H15" s="267"/>
    </row>
    <row r="16" spans="1:8" ht="21.75" customHeight="1">
      <c r="A16" s="263"/>
      <c r="B16" s="263"/>
      <c r="C16" s="263"/>
      <c r="D16" s="263"/>
      <c r="E16" s="266" t="s">
        <v>309</v>
      </c>
      <c r="F16" s="267"/>
      <c r="G16" s="267"/>
      <c r="H16" s="267"/>
    </row>
    <row r="17" spans="1:8" ht="21.75" customHeight="1">
      <c r="A17" s="263"/>
      <c r="B17" s="263"/>
      <c r="C17" s="263"/>
      <c r="D17" s="263"/>
      <c r="E17" s="266" t="s">
        <v>310</v>
      </c>
      <c r="F17" s="267"/>
      <c r="G17" s="267"/>
      <c r="H17" s="267"/>
    </row>
    <row r="18" spans="1:8" ht="21.75" customHeight="1">
      <c r="A18" s="263"/>
      <c r="B18" s="263"/>
      <c r="C18" s="262" t="s">
        <v>280</v>
      </c>
      <c r="D18" s="262"/>
      <c r="E18" s="266" t="s">
        <v>308</v>
      </c>
      <c r="F18" s="267"/>
      <c r="G18" s="267"/>
      <c r="H18" s="267"/>
    </row>
    <row r="19" spans="1:8" ht="21.75" customHeight="1">
      <c r="A19" s="263"/>
      <c r="B19" s="263"/>
      <c r="C19" s="262"/>
      <c r="D19" s="262"/>
      <c r="E19" s="266" t="s">
        <v>309</v>
      </c>
      <c r="F19" s="267"/>
      <c r="G19" s="268"/>
      <c r="H19" s="268"/>
    </row>
    <row r="20" spans="1:8" ht="21.75" customHeight="1">
      <c r="A20" s="263"/>
      <c r="B20" s="263"/>
      <c r="C20" s="262"/>
      <c r="D20" s="262"/>
      <c r="E20" s="266" t="s">
        <v>310</v>
      </c>
      <c r="F20" s="269"/>
      <c r="G20" s="267"/>
      <c r="H20" s="267"/>
    </row>
    <row r="21" spans="1:8" ht="21.75" customHeight="1">
      <c r="A21" s="263"/>
      <c r="B21" s="263"/>
      <c r="C21" s="262" t="s">
        <v>281</v>
      </c>
      <c r="D21" s="262"/>
      <c r="E21" s="266" t="s">
        <v>308</v>
      </c>
      <c r="F21" s="269"/>
      <c r="G21" s="267"/>
      <c r="H21" s="267"/>
    </row>
    <row r="22" spans="1:8" ht="21.75" customHeight="1">
      <c r="A22" s="263"/>
      <c r="B22" s="263"/>
      <c r="C22" s="262"/>
      <c r="D22" s="262"/>
      <c r="E22" s="266" t="s">
        <v>309</v>
      </c>
      <c r="F22" s="267"/>
      <c r="G22" s="270"/>
      <c r="H22" s="270"/>
    </row>
    <row r="23" spans="1:8" ht="21.75" customHeight="1">
      <c r="A23" s="263"/>
      <c r="B23" s="263"/>
      <c r="C23" s="262"/>
      <c r="D23" s="262"/>
      <c r="E23" s="266" t="s">
        <v>310</v>
      </c>
      <c r="F23" s="267"/>
      <c r="G23" s="267"/>
      <c r="H23" s="267"/>
    </row>
    <row r="24" spans="1:8" ht="21.75" customHeight="1">
      <c r="A24" s="263"/>
      <c r="B24" s="263"/>
      <c r="C24" s="262" t="s">
        <v>282</v>
      </c>
      <c r="D24" s="262"/>
      <c r="E24" s="266" t="s">
        <v>308</v>
      </c>
      <c r="F24" s="267"/>
      <c r="G24" s="267"/>
      <c r="H24" s="267"/>
    </row>
    <row r="25" spans="1:8" ht="21.75" customHeight="1">
      <c r="A25" s="263"/>
      <c r="B25" s="263"/>
      <c r="C25" s="262"/>
      <c r="D25" s="262"/>
      <c r="E25" s="266" t="s">
        <v>309</v>
      </c>
      <c r="F25" s="267"/>
      <c r="G25" s="267"/>
      <c r="H25" s="267"/>
    </row>
    <row r="26" spans="1:8" ht="21.75" customHeight="1">
      <c r="A26" s="263"/>
      <c r="B26" s="263"/>
      <c r="C26" s="262"/>
      <c r="D26" s="262"/>
      <c r="E26" s="266" t="s">
        <v>310</v>
      </c>
      <c r="F26" s="267"/>
      <c r="G26" s="267"/>
      <c r="H26" s="267"/>
    </row>
    <row r="27" spans="1:8" ht="21.75" customHeight="1">
      <c r="A27" s="263"/>
      <c r="B27" s="263"/>
      <c r="C27" s="262" t="s">
        <v>301</v>
      </c>
      <c r="D27" s="262"/>
      <c r="E27" s="267"/>
      <c r="F27" s="267"/>
      <c r="G27" s="267"/>
      <c r="H27" s="267"/>
    </row>
    <row r="28" spans="1:8" ht="21.75" customHeight="1">
      <c r="A28" s="263"/>
      <c r="B28" s="263" t="s">
        <v>311</v>
      </c>
      <c r="C28" s="262" t="s">
        <v>283</v>
      </c>
      <c r="D28" s="262"/>
      <c r="E28" s="266" t="s">
        <v>308</v>
      </c>
      <c r="F28" s="267"/>
      <c r="G28" s="267"/>
      <c r="H28" s="267"/>
    </row>
    <row r="29" spans="1:8" ht="21.75" customHeight="1">
      <c r="A29" s="263"/>
      <c r="B29" s="263"/>
      <c r="C29" s="262"/>
      <c r="D29" s="262"/>
      <c r="E29" s="266" t="s">
        <v>309</v>
      </c>
      <c r="F29" s="267"/>
      <c r="G29" s="267"/>
      <c r="H29" s="267"/>
    </row>
    <row r="30" spans="1:8" ht="21.75" customHeight="1">
      <c r="A30" s="263"/>
      <c r="B30" s="263"/>
      <c r="C30" s="262"/>
      <c r="D30" s="262"/>
      <c r="E30" s="266" t="s">
        <v>310</v>
      </c>
      <c r="F30" s="267"/>
      <c r="G30" s="267"/>
      <c r="H30" s="267"/>
    </row>
    <row r="31" spans="1:8" ht="21.75" customHeight="1">
      <c r="A31" s="263"/>
      <c r="B31" s="263"/>
      <c r="C31" s="262" t="s">
        <v>284</v>
      </c>
      <c r="D31" s="262"/>
      <c r="E31" s="266" t="s">
        <v>308</v>
      </c>
      <c r="F31" s="267"/>
      <c r="G31" s="267"/>
      <c r="H31" s="267"/>
    </row>
    <row r="32" spans="1:8" ht="21.75" customHeight="1">
      <c r="A32" s="263"/>
      <c r="B32" s="263"/>
      <c r="C32" s="262"/>
      <c r="D32" s="262"/>
      <c r="E32" s="266" t="s">
        <v>309</v>
      </c>
      <c r="F32" s="267"/>
      <c r="G32" s="267"/>
      <c r="H32" s="267"/>
    </row>
    <row r="33" spans="1:8" ht="21.75" customHeight="1">
      <c r="A33" s="263"/>
      <c r="B33" s="263"/>
      <c r="C33" s="262"/>
      <c r="D33" s="262"/>
      <c r="E33" s="266" t="s">
        <v>310</v>
      </c>
      <c r="F33" s="267"/>
      <c r="G33" s="267"/>
      <c r="H33" s="267"/>
    </row>
    <row r="34" spans="1:8" ht="21.75" customHeight="1">
      <c r="A34" s="263"/>
      <c r="B34" s="263"/>
      <c r="C34" s="262" t="s">
        <v>285</v>
      </c>
      <c r="D34" s="262"/>
      <c r="E34" s="266" t="s">
        <v>308</v>
      </c>
      <c r="F34" s="267"/>
      <c r="G34" s="267"/>
      <c r="H34" s="267"/>
    </row>
    <row r="35" spans="1:8" ht="21.75" customHeight="1">
      <c r="A35" s="263"/>
      <c r="B35" s="263"/>
      <c r="C35" s="262"/>
      <c r="D35" s="262"/>
      <c r="E35" s="266" t="s">
        <v>309</v>
      </c>
      <c r="F35" s="267"/>
      <c r="G35" s="267"/>
      <c r="H35" s="267"/>
    </row>
    <row r="36" spans="1:8" ht="21.75" customHeight="1">
      <c r="A36" s="263"/>
      <c r="B36" s="263"/>
      <c r="C36" s="262"/>
      <c r="D36" s="262"/>
      <c r="E36" s="266" t="s">
        <v>310</v>
      </c>
      <c r="F36" s="267"/>
      <c r="G36" s="267"/>
      <c r="H36" s="267"/>
    </row>
    <row r="37" spans="1:8" ht="21.75" customHeight="1">
      <c r="A37" s="263"/>
      <c r="B37" s="263"/>
      <c r="C37" s="262" t="s">
        <v>286</v>
      </c>
      <c r="D37" s="262"/>
      <c r="E37" s="266" t="s">
        <v>308</v>
      </c>
      <c r="F37" s="267"/>
      <c r="G37" s="267"/>
      <c r="H37" s="267"/>
    </row>
    <row r="38" spans="1:8" ht="21.75" customHeight="1">
      <c r="A38" s="263"/>
      <c r="B38" s="263"/>
      <c r="C38" s="262"/>
      <c r="D38" s="262"/>
      <c r="E38" s="266" t="s">
        <v>309</v>
      </c>
      <c r="F38" s="267"/>
      <c r="G38" s="267"/>
      <c r="H38" s="267"/>
    </row>
    <row r="39" spans="1:8" ht="21.75" customHeight="1">
      <c r="A39" s="263"/>
      <c r="B39" s="263"/>
      <c r="C39" s="262"/>
      <c r="D39" s="262"/>
      <c r="E39" s="266" t="s">
        <v>310</v>
      </c>
      <c r="F39" s="267"/>
      <c r="G39" s="267"/>
      <c r="H39" s="267"/>
    </row>
    <row r="40" spans="1:8" ht="21.75" customHeight="1">
      <c r="A40" s="263"/>
      <c r="B40" s="263"/>
      <c r="C40" s="262" t="s">
        <v>301</v>
      </c>
      <c r="D40" s="262"/>
      <c r="E40" s="267"/>
      <c r="F40" s="267"/>
      <c r="G40" s="267"/>
      <c r="H40" s="267"/>
    </row>
    <row r="41" spans="1:8" ht="21.75" customHeight="1">
      <c r="A41" s="263"/>
      <c r="B41" s="262" t="s">
        <v>312</v>
      </c>
      <c r="C41" s="262" t="s">
        <v>288</v>
      </c>
      <c r="D41" s="262"/>
      <c r="E41" s="266" t="s">
        <v>308</v>
      </c>
      <c r="F41" s="267"/>
      <c r="G41" s="267"/>
      <c r="H41" s="267"/>
    </row>
    <row r="42" spans="1:8" ht="21.75" customHeight="1">
      <c r="A42" s="263"/>
      <c r="B42" s="262"/>
      <c r="C42" s="262"/>
      <c r="D42" s="262"/>
      <c r="E42" s="266" t="s">
        <v>309</v>
      </c>
      <c r="F42" s="267"/>
      <c r="G42" s="267"/>
      <c r="H42" s="267"/>
    </row>
    <row r="43" spans="1:8" ht="21.75" customHeight="1">
      <c r="A43" s="263"/>
      <c r="B43" s="262"/>
      <c r="C43" s="262"/>
      <c r="D43" s="262"/>
      <c r="E43" s="266" t="s">
        <v>310</v>
      </c>
      <c r="F43" s="267"/>
      <c r="G43" s="267"/>
      <c r="H43" s="267"/>
    </row>
    <row r="44" spans="1:8" ht="21.75" customHeight="1">
      <c r="A44" s="263"/>
      <c r="B44" s="262"/>
      <c r="C44" s="262" t="s">
        <v>301</v>
      </c>
      <c r="D44" s="262"/>
      <c r="E44" s="267"/>
      <c r="F44" s="267"/>
      <c r="G44" s="267"/>
      <c r="H44" s="267"/>
    </row>
    <row r="45" spans="1:8" s="3" customFormat="1" ht="24" customHeight="1">
      <c r="A45" s="271" t="s">
        <v>313</v>
      </c>
      <c r="B45" s="271"/>
      <c r="C45" s="271"/>
      <c r="D45" s="271"/>
      <c r="E45" s="271"/>
      <c r="F45" s="271"/>
      <c r="G45" s="271"/>
      <c r="H45" s="271"/>
    </row>
  </sheetData>
  <sheetProtection/>
  <mergeCells count="98">
    <mergeCell ref="C40:D40"/>
    <mergeCell ref="C18:D20"/>
    <mergeCell ref="C21:D23"/>
    <mergeCell ref="C24:D26"/>
    <mergeCell ref="C28:D30"/>
    <mergeCell ref="C31:D33"/>
    <mergeCell ref="C34:D36"/>
    <mergeCell ref="C44:D44"/>
    <mergeCell ref="E44:F44"/>
    <mergeCell ref="G44:H44"/>
    <mergeCell ref="A45:H45"/>
    <mergeCell ref="A14:A44"/>
    <mergeCell ref="B15:B27"/>
    <mergeCell ref="B28:B40"/>
    <mergeCell ref="B41:B44"/>
    <mergeCell ref="C37:D39"/>
    <mergeCell ref="C41:D43"/>
    <mergeCell ref="E41:F41"/>
    <mergeCell ref="G41:H41"/>
    <mergeCell ref="E42:F42"/>
    <mergeCell ref="G42:H42"/>
    <mergeCell ref="E43:F43"/>
    <mergeCell ref="G43:H43"/>
    <mergeCell ref="E38:F38"/>
    <mergeCell ref="G38:H38"/>
    <mergeCell ref="E39:F39"/>
    <mergeCell ref="G39:H39"/>
    <mergeCell ref="E40:F40"/>
    <mergeCell ref="G40:H40"/>
    <mergeCell ref="E35:F35"/>
    <mergeCell ref="G35:H35"/>
    <mergeCell ref="E36:F36"/>
    <mergeCell ref="G36:H36"/>
    <mergeCell ref="E37:F37"/>
    <mergeCell ref="G37:H37"/>
    <mergeCell ref="E32:F32"/>
    <mergeCell ref="G32:H32"/>
    <mergeCell ref="E33:F33"/>
    <mergeCell ref="G33:H33"/>
    <mergeCell ref="E34:F34"/>
    <mergeCell ref="G34:H34"/>
    <mergeCell ref="E29:F29"/>
    <mergeCell ref="G29:H29"/>
    <mergeCell ref="E30:F30"/>
    <mergeCell ref="G30:H30"/>
    <mergeCell ref="E31:F31"/>
    <mergeCell ref="G31:H31"/>
    <mergeCell ref="E26:F26"/>
    <mergeCell ref="G26:H26"/>
    <mergeCell ref="C27:D27"/>
    <mergeCell ref="E27:F27"/>
    <mergeCell ref="G27:H27"/>
    <mergeCell ref="E28:F28"/>
    <mergeCell ref="G28:H28"/>
    <mergeCell ref="E23:F23"/>
    <mergeCell ref="G23:H23"/>
    <mergeCell ref="E24:F24"/>
    <mergeCell ref="G24:H24"/>
    <mergeCell ref="E25:F25"/>
    <mergeCell ref="G25:H25"/>
    <mergeCell ref="E20:F20"/>
    <mergeCell ref="G20:H20"/>
    <mergeCell ref="E21:F21"/>
    <mergeCell ref="G21:H21"/>
    <mergeCell ref="E22:F22"/>
    <mergeCell ref="G22:H22"/>
    <mergeCell ref="E17:F17"/>
    <mergeCell ref="G17:H17"/>
    <mergeCell ref="E18:F18"/>
    <mergeCell ref="G18:H18"/>
    <mergeCell ref="E19:F19"/>
    <mergeCell ref="G19:H19"/>
    <mergeCell ref="B12:E12"/>
    <mergeCell ref="B13:H13"/>
    <mergeCell ref="C14:D14"/>
    <mergeCell ref="E14:F14"/>
    <mergeCell ref="G14:H14"/>
    <mergeCell ref="E15:F15"/>
    <mergeCell ref="G15:H15"/>
    <mergeCell ref="C15:D17"/>
    <mergeCell ref="E16:F16"/>
    <mergeCell ref="G16:H16"/>
    <mergeCell ref="B9:C9"/>
    <mergeCell ref="D9:E9"/>
    <mergeCell ref="B10:C10"/>
    <mergeCell ref="D10:E10"/>
    <mergeCell ref="B11:C11"/>
    <mergeCell ref="D11:E11"/>
    <mergeCell ref="A2:H2"/>
    <mergeCell ref="A3:H3"/>
    <mergeCell ref="A5:C5"/>
    <mergeCell ref="D5:H5"/>
    <mergeCell ref="F6:H6"/>
    <mergeCell ref="B8:C8"/>
    <mergeCell ref="D8:E8"/>
    <mergeCell ref="A6:A12"/>
    <mergeCell ref="B6:C7"/>
    <mergeCell ref="D6:E7"/>
  </mergeCells>
  <printOptions/>
  <pageMargins left="0.19652777777777777" right="0.11805555555555555" top="0.4326388888888889" bottom="0.5506944444444445" header="0.19652777777777777" footer="0.15694444444444444"/>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zoomScalePageLayoutView="0" workbookViewId="0" topLeftCell="A1">
      <selection activeCell="L17" sqref="L17"/>
    </sheetView>
  </sheetViews>
  <sheetFormatPr defaultColWidth="9.33203125" defaultRowHeight="11.25"/>
  <cols>
    <col min="1" max="1" width="19.33203125" style="21" customWidth="1"/>
    <col min="2" max="9" width="9.33203125" style="21" customWidth="1"/>
    <col min="10" max="10" width="31.33203125" style="21" customWidth="1"/>
    <col min="11" max="11" width="14.33203125" style="21" customWidth="1"/>
    <col min="12" max="12" width="49.33203125" style="21" customWidth="1"/>
    <col min="13" max="16384" width="9.33203125" style="21" customWidth="1"/>
  </cols>
  <sheetData>
    <row r="1" spans="1:12" ht="22.5">
      <c r="A1" s="181" t="s">
        <v>4</v>
      </c>
      <c r="B1" s="181"/>
      <c r="C1" s="181"/>
      <c r="D1" s="181"/>
      <c r="E1" s="181"/>
      <c r="F1" s="181"/>
      <c r="G1" s="181"/>
      <c r="H1" s="181"/>
      <c r="I1" s="181"/>
      <c r="J1" s="181"/>
      <c r="K1" s="181"/>
      <c r="L1" s="181"/>
    </row>
    <row r="2" spans="1:12" s="109" customFormat="1" ht="9" customHeight="1">
      <c r="A2" s="182" t="s">
        <v>5</v>
      </c>
      <c r="B2" s="182" t="s">
        <v>6</v>
      </c>
      <c r="C2" s="182"/>
      <c r="D2" s="182"/>
      <c r="E2" s="182"/>
      <c r="F2" s="182"/>
      <c r="G2" s="182"/>
      <c r="H2" s="182"/>
      <c r="I2" s="182"/>
      <c r="J2" s="182"/>
      <c r="K2" s="182" t="s">
        <v>7</v>
      </c>
      <c r="L2" s="182" t="s">
        <v>8</v>
      </c>
    </row>
    <row r="3" spans="1:12" ht="11.25">
      <c r="A3" s="182"/>
      <c r="B3" s="182"/>
      <c r="C3" s="182"/>
      <c r="D3" s="182"/>
      <c r="E3" s="182"/>
      <c r="F3" s="182"/>
      <c r="G3" s="182"/>
      <c r="H3" s="182"/>
      <c r="I3" s="182"/>
      <c r="J3" s="182"/>
      <c r="K3" s="182"/>
      <c r="L3" s="182"/>
    </row>
    <row r="4" spans="1:12" s="110" customFormat="1" ht="24.75" customHeight="1">
      <c r="A4" s="113" t="s">
        <v>9</v>
      </c>
      <c r="B4" s="179" t="s">
        <v>10</v>
      </c>
      <c r="C4" s="179"/>
      <c r="D4" s="179"/>
      <c r="E4" s="179"/>
      <c r="F4" s="179"/>
      <c r="G4" s="179"/>
      <c r="H4" s="179"/>
      <c r="I4" s="179"/>
      <c r="J4" s="179"/>
      <c r="K4" s="113" t="s">
        <v>11</v>
      </c>
      <c r="L4" s="114"/>
    </row>
    <row r="5" spans="1:12" s="110" customFormat="1" ht="24.75" customHeight="1">
      <c r="A5" s="113" t="s">
        <v>12</v>
      </c>
      <c r="B5" s="179" t="s">
        <v>13</v>
      </c>
      <c r="C5" s="179"/>
      <c r="D5" s="179"/>
      <c r="E5" s="179"/>
      <c r="F5" s="179"/>
      <c r="G5" s="179"/>
      <c r="H5" s="179"/>
      <c r="I5" s="179"/>
      <c r="J5" s="179"/>
      <c r="K5" s="113" t="s">
        <v>11</v>
      </c>
      <c r="L5" s="115"/>
    </row>
    <row r="6" spans="1:12" s="110" customFormat="1" ht="24.75" customHeight="1">
      <c r="A6" s="113" t="s">
        <v>14</v>
      </c>
      <c r="B6" s="179" t="s">
        <v>15</v>
      </c>
      <c r="C6" s="179"/>
      <c r="D6" s="179"/>
      <c r="E6" s="179"/>
      <c r="F6" s="179"/>
      <c r="G6" s="179"/>
      <c r="H6" s="179"/>
      <c r="I6" s="179"/>
      <c r="J6" s="179"/>
      <c r="K6" s="113" t="s">
        <v>11</v>
      </c>
      <c r="L6" s="115"/>
    </row>
    <row r="7" spans="1:12" s="110" customFormat="1" ht="24.75" customHeight="1">
      <c r="A7" s="113" t="s">
        <v>16</v>
      </c>
      <c r="B7" s="179" t="s">
        <v>17</v>
      </c>
      <c r="C7" s="179"/>
      <c r="D7" s="179"/>
      <c r="E7" s="179"/>
      <c r="F7" s="179"/>
      <c r="G7" s="179"/>
      <c r="H7" s="179"/>
      <c r="I7" s="179"/>
      <c r="J7" s="179"/>
      <c r="K7" s="113" t="s">
        <v>11</v>
      </c>
      <c r="L7" s="114"/>
    </row>
    <row r="8" spans="1:12" s="110" customFormat="1" ht="24.75" customHeight="1">
      <c r="A8" s="113" t="s">
        <v>18</v>
      </c>
      <c r="B8" s="179" t="s">
        <v>19</v>
      </c>
      <c r="C8" s="179"/>
      <c r="D8" s="179"/>
      <c r="E8" s="179"/>
      <c r="F8" s="179"/>
      <c r="G8" s="179"/>
      <c r="H8" s="179"/>
      <c r="I8" s="179"/>
      <c r="J8" s="179"/>
      <c r="K8" s="113" t="s">
        <v>11</v>
      </c>
      <c r="L8" s="114"/>
    </row>
    <row r="9" spans="1:12" s="110" customFormat="1" ht="24.75" customHeight="1">
      <c r="A9" s="113" t="s">
        <v>20</v>
      </c>
      <c r="B9" s="179" t="s">
        <v>21</v>
      </c>
      <c r="C9" s="179"/>
      <c r="D9" s="179"/>
      <c r="E9" s="179"/>
      <c r="F9" s="179"/>
      <c r="G9" s="179"/>
      <c r="H9" s="179"/>
      <c r="I9" s="179"/>
      <c r="J9" s="179"/>
      <c r="K9" s="113" t="s">
        <v>11</v>
      </c>
      <c r="L9" s="114"/>
    </row>
    <row r="10" spans="1:12" s="110" customFormat="1" ht="24.75" customHeight="1">
      <c r="A10" s="113" t="s">
        <v>22</v>
      </c>
      <c r="B10" s="179" t="s">
        <v>23</v>
      </c>
      <c r="C10" s="179"/>
      <c r="D10" s="179"/>
      <c r="E10" s="179"/>
      <c r="F10" s="179"/>
      <c r="G10" s="179"/>
      <c r="H10" s="179"/>
      <c r="I10" s="179"/>
      <c r="J10" s="179"/>
      <c r="K10" s="113" t="s">
        <v>11</v>
      </c>
      <c r="L10" s="114"/>
    </row>
    <row r="11" spans="1:12" s="110" customFormat="1" ht="24.75" customHeight="1">
      <c r="A11" s="113" t="s">
        <v>24</v>
      </c>
      <c r="B11" s="179" t="s">
        <v>25</v>
      </c>
      <c r="C11" s="179"/>
      <c r="D11" s="179"/>
      <c r="E11" s="179"/>
      <c r="F11" s="179"/>
      <c r="G11" s="179"/>
      <c r="H11" s="179"/>
      <c r="I11" s="179"/>
      <c r="J11" s="179"/>
      <c r="K11" s="113" t="s">
        <v>11</v>
      </c>
      <c r="L11" s="114"/>
    </row>
    <row r="12" spans="1:12" s="110" customFormat="1" ht="24.75" customHeight="1">
      <c r="A12" s="113" t="s">
        <v>26</v>
      </c>
      <c r="B12" s="179" t="s">
        <v>27</v>
      </c>
      <c r="C12" s="179"/>
      <c r="D12" s="179"/>
      <c r="E12" s="179"/>
      <c r="F12" s="179"/>
      <c r="G12" s="179"/>
      <c r="H12" s="179"/>
      <c r="I12" s="179"/>
      <c r="J12" s="179"/>
      <c r="K12" s="113" t="s">
        <v>28</v>
      </c>
      <c r="L12" s="114" t="s">
        <v>29</v>
      </c>
    </row>
    <row r="13" spans="1:12" s="110" customFormat="1" ht="24.75" customHeight="1">
      <c r="A13" s="113" t="s">
        <v>30</v>
      </c>
      <c r="B13" s="180" t="s">
        <v>31</v>
      </c>
      <c r="C13" s="180"/>
      <c r="D13" s="180"/>
      <c r="E13" s="180"/>
      <c r="F13" s="180"/>
      <c r="G13" s="180"/>
      <c r="H13" s="180"/>
      <c r="I13" s="180"/>
      <c r="J13" s="180"/>
      <c r="K13" s="113" t="s">
        <v>11</v>
      </c>
      <c r="L13" s="114"/>
    </row>
    <row r="14" spans="1:12" s="110" customFormat="1" ht="24.75" customHeight="1">
      <c r="A14" s="113" t="s">
        <v>32</v>
      </c>
      <c r="B14" s="180" t="s">
        <v>33</v>
      </c>
      <c r="C14" s="180"/>
      <c r="D14" s="180"/>
      <c r="E14" s="180"/>
      <c r="F14" s="180"/>
      <c r="G14" s="180"/>
      <c r="H14" s="180"/>
      <c r="I14" s="180"/>
      <c r="J14" s="180"/>
      <c r="K14" s="113" t="s">
        <v>11</v>
      </c>
      <c r="L14" s="114"/>
    </row>
    <row r="15" spans="1:12" s="110" customFormat="1" ht="24.75" customHeight="1">
      <c r="A15" s="113" t="s">
        <v>34</v>
      </c>
      <c r="B15" s="183" t="s">
        <v>35</v>
      </c>
      <c r="C15" s="183"/>
      <c r="D15" s="183"/>
      <c r="E15" s="183"/>
      <c r="F15" s="183"/>
      <c r="G15" s="183"/>
      <c r="H15" s="183"/>
      <c r="I15" s="183"/>
      <c r="J15" s="183"/>
      <c r="K15" s="116" t="s">
        <v>11</v>
      </c>
      <c r="L15" s="117"/>
    </row>
    <row r="16" spans="1:12" s="111" customFormat="1" ht="27" customHeight="1">
      <c r="A16" s="113" t="s">
        <v>36</v>
      </c>
      <c r="B16" s="184" t="s">
        <v>37</v>
      </c>
      <c r="C16" s="184"/>
      <c r="D16" s="184"/>
      <c r="E16" s="184"/>
      <c r="F16" s="184"/>
      <c r="G16" s="184"/>
      <c r="H16" s="184"/>
      <c r="I16" s="184"/>
      <c r="J16" s="184"/>
      <c r="K16" s="112" t="s">
        <v>11</v>
      </c>
      <c r="L16" s="89"/>
    </row>
    <row r="17" spans="1:12" ht="27" customHeight="1">
      <c r="A17" s="113" t="s">
        <v>38</v>
      </c>
      <c r="B17" s="185" t="s">
        <v>39</v>
      </c>
      <c r="C17" s="186"/>
      <c r="D17" s="186"/>
      <c r="E17" s="186"/>
      <c r="F17" s="186"/>
      <c r="G17" s="186"/>
      <c r="H17" s="186"/>
      <c r="I17" s="186"/>
      <c r="J17" s="187"/>
      <c r="K17" s="112" t="s">
        <v>11</v>
      </c>
      <c r="L17" s="29"/>
    </row>
    <row r="18" spans="1:12" ht="27" customHeight="1">
      <c r="A18" s="113" t="s">
        <v>40</v>
      </c>
      <c r="B18" s="185" t="s">
        <v>41</v>
      </c>
      <c r="C18" s="186"/>
      <c r="D18" s="186"/>
      <c r="E18" s="186"/>
      <c r="F18" s="186"/>
      <c r="G18" s="186"/>
      <c r="H18" s="186"/>
      <c r="I18" s="186"/>
      <c r="J18" s="187"/>
      <c r="K18" s="113" t="s">
        <v>28</v>
      </c>
      <c r="L18" s="89" t="s">
        <v>42</v>
      </c>
    </row>
  </sheetData>
  <sheetProtection/>
  <mergeCells count="20">
    <mergeCell ref="B15:J15"/>
    <mergeCell ref="B16:J16"/>
    <mergeCell ref="B17:J17"/>
    <mergeCell ref="B18:J18"/>
    <mergeCell ref="A2:A3"/>
    <mergeCell ref="K2:K3"/>
    <mergeCell ref="B2:J3"/>
    <mergeCell ref="B9:J9"/>
    <mergeCell ref="B10:J10"/>
    <mergeCell ref="B11:J11"/>
    <mergeCell ref="B12:J12"/>
    <mergeCell ref="B13:J13"/>
    <mergeCell ref="B14:J14"/>
    <mergeCell ref="A1:L1"/>
    <mergeCell ref="B4:J4"/>
    <mergeCell ref="B5:J5"/>
    <mergeCell ref="B6:J6"/>
    <mergeCell ref="B7:J7"/>
    <mergeCell ref="B8:J8"/>
    <mergeCell ref="L2:L3"/>
  </mergeCells>
  <printOptions/>
  <pageMargins left="0.75" right="0.75" top="1" bottom="1" header="0.5" footer="0.5"/>
  <pageSetup fitToHeight="0" fitToWidth="1" horizontalDpi="600" verticalDpi="600" orientation="landscape" paperSize="9" scale="85"/>
</worksheet>
</file>

<file path=xl/worksheets/sheet3.xml><?xml version="1.0" encoding="utf-8"?>
<worksheet xmlns="http://schemas.openxmlformats.org/spreadsheetml/2006/main" xmlns:r="http://schemas.openxmlformats.org/officeDocument/2006/relationships">
  <dimension ref="A1:H45"/>
  <sheetViews>
    <sheetView showGridLines="0" showZeros="0" zoomScalePageLayoutView="0" workbookViewId="0" topLeftCell="A25">
      <selection activeCell="F10" sqref="F10"/>
    </sheetView>
  </sheetViews>
  <sheetFormatPr defaultColWidth="9.16015625" defaultRowHeight="12.75" customHeight="1"/>
  <cols>
    <col min="1" max="1" width="40.5" style="0" customWidth="1"/>
    <col min="2" max="2" width="23.33203125" style="22" customWidth="1"/>
    <col min="3" max="3" width="41" style="0" customWidth="1"/>
    <col min="4" max="4" width="28.66015625" style="22" customWidth="1"/>
    <col min="5" max="5" width="43" style="0" customWidth="1"/>
    <col min="6" max="6" width="24.16015625" style="0" customWidth="1"/>
  </cols>
  <sheetData>
    <row r="1" spans="1:6" ht="22.5" customHeight="1">
      <c r="A1" s="79" t="s">
        <v>9</v>
      </c>
      <c r="B1" s="80"/>
      <c r="C1" s="80"/>
      <c r="D1" s="80"/>
      <c r="E1" s="80"/>
      <c r="F1" s="81"/>
    </row>
    <row r="2" spans="1:6" ht="22.5" customHeight="1">
      <c r="A2" s="82" t="s">
        <v>10</v>
      </c>
      <c r="B2" s="83"/>
      <c r="C2" s="83"/>
      <c r="D2" s="83"/>
      <c r="E2" s="83"/>
      <c r="F2" s="83"/>
    </row>
    <row r="3" spans="1:6" ht="22.5" customHeight="1">
      <c r="A3" s="188"/>
      <c r="B3" s="188"/>
      <c r="C3" s="84"/>
      <c r="D3" s="84"/>
      <c r="E3" s="86"/>
      <c r="F3" s="87" t="s">
        <v>43</v>
      </c>
    </row>
    <row r="4" spans="1:6" ht="22.5" customHeight="1">
      <c r="A4" s="189" t="s">
        <v>44</v>
      </c>
      <c r="B4" s="189"/>
      <c r="C4" s="189" t="s">
        <v>45</v>
      </c>
      <c r="D4" s="189"/>
      <c r="E4" s="189"/>
      <c r="F4" s="189"/>
    </row>
    <row r="5" spans="1:6" ht="22.5" customHeight="1">
      <c r="A5" s="88" t="s">
        <v>46</v>
      </c>
      <c r="B5" s="88" t="s">
        <v>47</v>
      </c>
      <c r="C5" s="88" t="s">
        <v>48</v>
      </c>
      <c r="D5" s="88" t="s">
        <v>47</v>
      </c>
      <c r="E5" s="88" t="s">
        <v>49</v>
      </c>
      <c r="F5" s="88" t="s">
        <v>47</v>
      </c>
    </row>
    <row r="6" spans="1:6" ht="22.5" customHeight="1">
      <c r="A6" s="89" t="s">
        <v>50</v>
      </c>
      <c r="B6" s="90">
        <v>33233.46</v>
      </c>
      <c r="C6" s="89" t="s">
        <v>50</v>
      </c>
      <c r="D6" s="90">
        <f>SUM(D7:D34)</f>
        <v>33255.45</v>
      </c>
      <c r="E6" s="42" t="s">
        <v>50</v>
      </c>
      <c r="F6" s="90">
        <f>SUM(F7,F12,F23,F24,F25)</f>
        <v>33255.45</v>
      </c>
    </row>
    <row r="7" spans="1:6" ht="22.5" customHeight="1">
      <c r="A7" s="91" t="s">
        <v>51</v>
      </c>
      <c r="B7" s="90">
        <v>33233.46</v>
      </c>
      <c r="C7" s="92" t="s">
        <v>52</v>
      </c>
      <c r="D7" s="90"/>
      <c r="E7" s="42" t="s">
        <v>53</v>
      </c>
      <c r="F7" s="90">
        <f>SUM(F8:F11)</f>
        <v>2884.13</v>
      </c>
    </row>
    <row r="8" spans="1:8" ht="22.5" customHeight="1">
      <c r="A8" s="91" t="s">
        <v>54</v>
      </c>
      <c r="B8" s="90">
        <v>33233.46</v>
      </c>
      <c r="C8" s="92" t="s">
        <v>55</v>
      </c>
      <c r="D8" s="90"/>
      <c r="E8" s="42" t="s">
        <v>56</v>
      </c>
      <c r="F8" s="90">
        <v>2577.46</v>
      </c>
      <c r="H8" s="22"/>
    </row>
    <row r="9" spans="1:6" ht="22.5" customHeight="1">
      <c r="A9" s="93" t="s">
        <v>57</v>
      </c>
      <c r="B9" s="90">
        <f>SUM(B10:B19)</f>
        <v>0</v>
      </c>
      <c r="C9" s="92" t="s">
        <v>58</v>
      </c>
      <c r="D9" s="90"/>
      <c r="E9" s="42" t="s">
        <v>59</v>
      </c>
      <c r="F9" s="90">
        <v>224.64</v>
      </c>
    </row>
    <row r="10" spans="1:6" ht="22.5" customHeight="1">
      <c r="A10" s="91" t="s">
        <v>60</v>
      </c>
      <c r="B10" s="90"/>
      <c r="C10" s="92" t="s">
        <v>61</v>
      </c>
      <c r="D10" s="90"/>
      <c r="E10" s="42" t="s">
        <v>62</v>
      </c>
      <c r="F10" s="90">
        <v>79.32</v>
      </c>
    </row>
    <row r="11" spans="1:6" ht="22.5" customHeight="1">
      <c r="A11" s="91" t="s">
        <v>63</v>
      </c>
      <c r="B11" s="90"/>
      <c r="C11" s="92" t="s">
        <v>64</v>
      </c>
      <c r="D11" s="90"/>
      <c r="E11" s="42" t="s">
        <v>65</v>
      </c>
      <c r="F11" s="90">
        <v>2.71</v>
      </c>
    </row>
    <row r="12" spans="1:6" ht="22.5" customHeight="1">
      <c r="A12" s="91" t="s">
        <v>66</v>
      </c>
      <c r="B12" s="90"/>
      <c r="C12" s="92" t="s">
        <v>67</v>
      </c>
      <c r="D12" s="90"/>
      <c r="E12" s="42" t="s">
        <v>68</v>
      </c>
      <c r="F12" s="90">
        <f>SUM(F13:F22)</f>
        <v>30371.32</v>
      </c>
    </row>
    <row r="13" spans="1:6" ht="22.5" customHeight="1">
      <c r="A13" s="91" t="s">
        <v>69</v>
      </c>
      <c r="B13" s="90"/>
      <c r="C13" s="92" t="s">
        <v>70</v>
      </c>
      <c r="D13" s="90"/>
      <c r="E13" s="42" t="s">
        <v>56</v>
      </c>
      <c r="F13" s="90"/>
    </row>
    <row r="14" spans="1:6" ht="22.5" customHeight="1">
      <c r="A14" s="91" t="s">
        <v>71</v>
      </c>
      <c r="B14" s="90"/>
      <c r="C14" s="92" t="s">
        <v>72</v>
      </c>
      <c r="D14" s="90"/>
      <c r="E14" s="42" t="s">
        <v>59</v>
      </c>
      <c r="F14" s="90">
        <v>1625.47</v>
      </c>
    </row>
    <row r="15" spans="1:6" ht="22.5" customHeight="1">
      <c r="A15" s="91" t="s">
        <v>73</v>
      </c>
      <c r="B15" s="90"/>
      <c r="C15" s="92" t="s">
        <v>74</v>
      </c>
      <c r="D15" s="90"/>
      <c r="E15" s="42" t="s">
        <v>75</v>
      </c>
      <c r="F15" s="90">
        <v>861.47</v>
      </c>
    </row>
    <row r="16" spans="1:6" ht="22.5" customHeight="1">
      <c r="A16" s="95" t="s">
        <v>76</v>
      </c>
      <c r="B16" s="90"/>
      <c r="C16" s="92" t="s">
        <v>77</v>
      </c>
      <c r="D16" s="90"/>
      <c r="E16" s="42" t="s">
        <v>78</v>
      </c>
      <c r="F16" s="90"/>
    </row>
    <row r="17" spans="1:6" ht="22.5" customHeight="1">
      <c r="A17" s="95" t="s">
        <v>79</v>
      </c>
      <c r="B17" s="90"/>
      <c r="C17" s="92" t="s">
        <v>80</v>
      </c>
      <c r="D17" s="90">
        <v>2000</v>
      </c>
      <c r="E17" s="42" t="s">
        <v>81</v>
      </c>
      <c r="F17" s="90">
        <v>18568.88</v>
      </c>
    </row>
    <row r="18" spans="1:6" ht="22.5" customHeight="1">
      <c r="A18" s="95"/>
      <c r="B18" s="96"/>
      <c r="C18" s="92" t="s">
        <v>82</v>
      </c>
      <c r="D18" s="90">
        <v>30527.94</v>
      </c>
      <c r="E18" s="42" t="s">
        <v>83</v>
      </c>
      <c r="F18" s="90">
        <v>9315.5</v>
      </c>
    </row>
    <row r="19" spans="1:6" ht="22.5" customHeight="1">
      <c r="A19" s="65"/>
      <c r="B19" s="97"/>
      <c r="C19" s="92" t="s">
        <v>84</v>
      </c>
      <c r="D19" s="90"/>
      <c r="E19" s="42" t="s">
        <v>85</v>
      </c>
      <c r="F19" s="90"/>
    </row>
    <row r="20" spans="1:6" ht="22.5" customHeight="1">
      <c r="A20" s="65"/>
      <c r="B20" s="96"/>
      <c r="C20" s="92" t="s">
        <v>86</v>
      </c>
      <c r="D20" s="90"/>
      <c r="E20" s="42" t="s">
        <v>87</v>
      </c>
      <c r="F20" s="90"/>
    </row>
    <row r="21" spans="1:6" ht="22.5" customHeight="1">
      <c r="A21" s="31"/>
      <c r="B21" s="96"/>
      <c r="C21" s="92" t="s">
        <v>88</v>
      </c>
      <c r="D21" s="90"/>
      <c r="E21" s="42" t="s">
        <v>89</v>
      </c>
      <c r="F21" s="90"/>
    </row>
    <row r="22" spans="1:6" ht="22.5" customHeight="1">
      <c r="A22" s="30"/>
      <c r="B22" s="96"/>
      <c r="C22" s="92" t="s">
        <v>90</v>
      </c>
      <c r="D22" s="90"/>
      <c r="E22" s="42" t="s">
        <v>91</v>
      </c>
      <c r="F22" s="90"/>
    </row>
    <row r="23" spans="1:6" ht="22.5" customHeight="1">
      <c r="A23" s="67"/>
      <c r="B23" s="96"/>
      <c r="C23" s="92" t="s">
        <v>92</v>
      </c>
      <c r="D23" s="90"/>
      <c r="E23" s="99" t="s">
        <v>93</v>
      </c>
      <c r="F23" s="90"/>
    </row>
    <row r="24" spans="1:6" ht="22.5" customHeight="1">
      <c r="A24" s="67"/>
      <c r="B24" s="96"/>
      <c r="C24" s="92" t="s">
        <v>94</v>
      </c>
      <c r="D24" s="90"/>
      <c r="E24" s="99" t="s">
        <v>95</v>
      </c>
      <c r="F24" s="90"/>
    </row>
    <row r="25" spans="1:7" ht="22.5" customHeight="1">
      <c r="A25" s="67"/>
      <c r="B25" s="96"/>
      <c r="C25" s="92" t="s">
        <v>96</v>
      </c>
      <c r="D25" s="90"/>
      <c r="E25" s="99" t="s">
        <v>97</v>
      </c>
      <c r="F25" s="90"/>
      <c r="G25" s="22"/>
    </row>
    <row r="26" spans="1:8" ht="22.5" customHeight="1">
      <c r="A26" s="67"/>
      <c r="B26" s="96"/>
      <c r="C26" s="92" t="s">
        <v>98</v>
      </c>
      <c r="D26" s="90">
        <v>727.51</v>
      </c>
      <c r="E26" s="99"/>
      <c r="F26" s="90"/>
      <c r="G26" s="22"/>
      <c r="H26" s="22"/>
    </row>
    <row r="27" spans="1:8" ht="22.5" customHeight="1">
      <c r="A27" s="30"/>
      <c r="B27" s="97"/>
      <c r="C27" s="92" t="s">
        <v>99</v>
      </c>
      <c r="D27" s="90"/>
      <c r="E27" s="42"/>
      <c r="F27" s="90"/>
      <c r="G27" s="22"/>
      <c r="H27" s="22"/>
    </row>
    <row r="28" spans="1:8" ht="22.5" customHeight="1">
      <c r="A28" s="67"/>
      <c r="B28" s="96"/>
      <c r="C28" s="92" t="s">
        <v>100</v>
      </c>
      <c r="D28" s="90"/>
      <c r="E28" s="42"/>
      <c r="F28" s="90"/>
      <c r="G28" s="22"/>
      <c r="H28" s="22"/>
    </row>
    <row r="29" spans="1:8" ht="22.5" customHeight="1">
      <c r="A29" s="30"/>
      <c r="B29" s="97"/>
      <c r="C29" s="92" t="s">
        <v>101</v>
      </c>
      <c r="D29" s="90"/>
      <c r="E29" s="42"/>
      <c r="F29" s="90"/>
      <c r="G29" s="22"/>
      <c r="H29" s="22"/>
    </row>
    <row r="30" spans="1:7" ht="22.5" customHeight="1">
      <c r="A30" s="30"/>
      <c r="B30" s="96"/>
      <c r="C30" s="92" t="s">
        <v>102</v>
      </c>
      <c r="D30" s="90"/>
      <c r="E30" s="42"/>
      <c r="F30" s="90"/>
      <c r="G30" s="22"/>
    </row>
    <row r="31" spans="1:7" ht="22.5" customHeight="1">
      <c r="A31" s="30"/>
      <c r="B31" s="96"/>
      <c r="C31" s="92" t="s">
        <v>103</v>
      </c>
      <c r="D31" s="90"/>
      <c r="E31" s="42"/>
      <c r="F31" s="90"/>
      <c r="G31" s="22"/>
    </row>
    <row r="32" spans="1:7" ht="22.5" customHeight="1">
      <c r="A32" s="30"/>
      <c r="B32" s="96"/>
      <c r="C32" s="92" t="s">
        <v>104</v>
      </c>
      <c r="D32" s="90"/>
      <c r="E32" s="42"/>
      <c r="F32" s="90"/>
      <c r="G32" s="22"/>
    </row>
    <row r="33" spans="1:8" ht="22.5" customHeight="1">
      <c r="A33" s="30"/>
      <c r="B33" s="96"/>
      <c r="C33" s="92" t="s">
        <v>105</v>
      </c>
      <c r="D33" s="90"/>
      <c r="E33" s="42"/>
      <c r="F33" s="90"/>
      <c r="G33" s="22"/>
      <c r="H33" s="22"/>
    </row>
    <row r="34" spans="1:7" ht="22.5" customHeight="1">
      <c r="A34" s="31"/>
      <c r="B34" s="96"/>
      <c r="C34" s="92" t="s">
        <v>106</v>
      </c>
      <c r="D34" s="90"/>
      <c r="E34" s="42"/>
      <c r="F34" s="90"/>
      <c r="G34" s="22"/>
    </row>
    <row r="35" spans="1:6" ht="22.5" customHeight="1">
      <c r="A35" s="30"/>
      <c r="B35" s="96"/>
      <c r="C35" s="106"/>
      <c r="D35" s="90"/>
      <c r="E35" s="42"/>
      <c r="F35" s="90"/>
    </row>
    <row r="36" spans="1:6" ht="22.5" customHeight="1">
      <c r="A36" s="30"/>
      <c r="B36" s="96"/>
      <c r="C36" s="62"/>
      <c r="D36" s="100"/>
      <c r="E36" s="42"/>
      <c r="F36" s="90"/>
    </row>
    <row r="37" spans="1:6" ht="26.25" customHeight="1">
      <c r="A37" s="30"/>
      <c r="B37" s="96"/>
      <c r="C37" s="62"/>
      <c r="D37" s="100"/>
      <c r="E37" s="42"/>
      <c r="F37" s="101"/>
    </row>
    <row r="38" spans="1:6" ht="22.5" customHeight="1">
      <c r="A38" s="102" t="s">
        <v>107</v>
      </c>
      <c r="B38" s="97">
        <f>SUM(B6,B18)</f>
        <v>33233.46</v>
      </c>
      <c r="C38" s="102" t="s">
        <v>108</v>
      </c>
      <c r="D38" s="107">
        <f>SUM(D6,D35)</f>
        <v>33255.45</v>
      </c>
      <c r="E38" s="102" t="s">
        <v>108</v>
      </c>
      <c r="F38" s="101">
        <f>SUM(F6,F26)</f>
        <v>33255.45</v>
      </c>
    </row>
    <row r="39" spans="1:6" ht="22.5" customHeight="1">
      <c r="A39" s="98" t="s">
        <v>109</v>
      </c>
      <c r="B39" s="96">
        <v>21.99</v>
      </c>
      <c r="C39" s="95" t="s">
        <v>110</v>
      </c>
      <c r="D39" s="100">
        <f>SUM(B45)-SUM(D38)-SUM(D40)</f>
        <v>0</v>
      </c>
      <c r="E39" s="95" t="s">
        <v>110</v>
      </c>
      <c r="F39" s="101">
        <f>D39</f>
        <v>0</v>
      </c>
    </row>
    <row r="40" spans="1:6" ht="22.5" customHeight="1">
      <c r="A40" s="98" t="s">
        <v>111</v>
      </c>
      <c r="B40" s="96"/>
      <c r="C40" s="106" t="s">
        <v>112</v>
      </c>
      <c r="D40" s="90"/>
      <c r="E40" s="106" t="s">
        <v>112</v>
      </c>
      <c r="F40" s="90"/>
    </row>
    <row r="41" spans="1:6" ht="22.5" customHeight="1">
      <c r="A41" s="98" t="s">
        <v>113</v>
      </c>
      <c r="B41" s="108"/>
      <c r="C41" s="103"/>
      <c r="D41" s="100"/>
      <c r="E41" s="30"/>
      <c r="F41" s="100"/>
    </row>
    <row r="42" spans="1:6" ht="22.5" customHeight="1">
      <c r="A42" s="98" t="s">
        <v>114</v>
      </c>
      <c r="B42" s="96"/>
      <c r="C42" s="103"/>
      <c r="D42" s="100"/>
      <c r="E42" s="31"/>
      <c r="F42" s="100"/>
    </row>
    <row r="43" spans="1:6" ht="22.5" customHeight="1">
      <c r="A43" s="98" t="s">
        <v>115</v>
      </c>
      <c r="B43" s="96"/>
      <c r="C43" s="103"/>
      <c r="D43" s="104"/>
      <c r="E43" s="30"/>
      <c r="F43" s="100"/>
    </row>
    <row r="44" spans="1:6" ht="21" customHeight="1">
      <c r="A44" s="30"/>
      <c r="B44" s="96"/>
      <c r="C44" s="31"/>
      <c r="D44" s="104"/>
      <c r="E44" s="31"/>
      <c r="F44" s="104"/>
    </row>
    <row r="45" spans="1:6" ht="22.5" customHeight="1">
      <c r="A45" s="88" t="s">
        <v>116</v>
      </c>
      <c r="B45" s="97">
        <v>33255.45</v>
      </c>
      <c r="C45" s="105" t="s">
        <v>117</v>
      </c>
      <c r="D45" s="104">
        <f>SUM(D38,D39,D40)</f>
        <v>33255.45</v>
      </c>
      <c r="E45" s="88" t="s">
        <v>117</v>
      </c>
      <c r="F45" s="90">
        <f>SUM(F38,F39,F40)</f>
        <v>33255.45</v>
      </c>
    </row>
  </sheetData>
  <sheetProtection/>
  <mergeCells count="3">
    <mergeCell ref="A3:B3"/>
    <mergeCell ref="A4:B4"/>
    <mergeCell ref="C4:F4"/>
  </mergeCells>
  <printOptions horizontalCentered="1"/>
  <pageMargins left="0.7513888888888889" right="0.7513888888888889" top="0.39305555555555555" bottom="0.39305555555555555" header="0" footer="0"/>
  <pageSetup horizontalDpi="600" verticalDpi="600" orientation="landscape" paperSize="9" scale="50" r:id="rId1"/>
</worksheet>
</file>

<file path=xl/worksheets/sheet4.xml><?xml version="1.0" encoding="utf-8"?>
<worksheet xmlns="http://schemas.openxmlformats.org/spreadsheetml/2006/main" xmlns:r="http://schemas.openxmlformats.org/officeDocument/2006/relationships">
  <sheetPr>
    <pageSetUpPr fitToPage="1"/>
  </sheetPr>
  <dimension ref="A1:R24"/>
  <sheetViews>
    <sheetView showGridLines="0" showZeros="0" tabSelected="1" zoomScalePageLayoutView="0" workbookViewId="0" topLeftCell="A4">
      <selection activeCell="N12" sqref="N12"/>
    </sheetView>
  </sheetViews>
  <sheetFormatPr defaultColWidth="9.16015625" defaultRowHeight="12.75" customHeight="1"/>
  <cols>
    <col min="1" max="1" width="13.66015625" style="0" customWidth="1"/>
    <col min="2" max="2" width="22.66015625" style="0" customWidth="1"/>
    <col min="3" max="3" width="11.83203125" style="0" customWidth="1"/>
    <col min="4" max="4" width="34.5" style="0" customWidth="1"/>
    <col min="5" max="5" width="12.16015625" style="0" customWidth="1"/>
    <col min="6" max="6" width="11" style="0" customWidth="1"/>
    <col min="7" max="7" width="14" style="0" customWidth="1"/>
    <col min="8" max="8" width="14.5" style="0" customWidth="1"/>
    <col min="9" max="9" width="11.33203125" style="0" customWidth="1"/>
    <col min="10" max="10" width="12.33203125" style="0" customWidth="1"/>
    <col min="11" max="15" width="14.33203125" style="0" customWidth="1"/>
    <col min="16" max="16" width="9.16015625" style="0" customWidth="1"/>
    <col min="17" max="17" width="14.33203125" style="0" customWidth="1"/>
    <col min="18" max="18" width="10.66015625" style="0" customWidth="1"/>
  </cols>
  <sheetData>
    <row r="1" spans="1:5" ht="29.25" customHeight="1">
      <c r="A1" s="22" t="s">
        <v>12</v>
      </c>
      <c r="B1" s="22"/>
      <c r="C1" s="22"/>
      <c r="D1" s="22"/>
      <c r="E1" s="22"/>
    </row>
    <row r="2" spans="1:18" ht="35.25" customHeight="1">
      <c r="A2" s="192" t="s">
        <v>13</v>
      </c>
      <c r="B2" s="192"/>
      <c r="C2" s="192"/>
      <c r="D2" s="192"/>
      <c r="E2" s="192"/>
      <c r="F2" s="192"/>
      <c r="G2" s="192"/>
      <c r="H2" s="192"/>
      <c r="I2" s="192"/>
      <c r="J2" s="192"/>
      <c r="K2" s="192"/>
      <c r="L2" s="192"/>
      <c r="M2" s="192"/>
      <c r="N2" s="192"/>
      <c r="O2" s="192"/>
      <c r="P2" s="192"/>
      <c r="Q2" s="192"/>
      <c r="R2" s="46"/>
    </row>
    <row r="3" ht="21.75" customHeight="1">
      <c r="Q3" s="32" t="s">
        <v>43</v>
      </c>
    </row>
    <row r="4" spans="1:17" ht="18" customHeight="1">
      <c r="A4" s="193" t="s">
        <v>118</v>
      </c>
      <c r="B4" s="193" t="s">
        <v>119</v>
      </c>
      <c r="C4" s="195" t="s">
        <v>120</v>
      </c>
      <c r="D4" s="195" t="s">
        <v>121</v>
      </c>
      <c r="E4" s="193" t="s">
        <v>122</v>
      </c>
      <c r="F4" s="193" t="s">
        <v>123</v>
      </c>
      <c r="G4" s="193"/>
      <c r="H4" s="193"/>
      <c r="I4" s="193"/>
      <c r="J4" s="193"/>
      <c r="K4" s="193"/>
      <c r="L4" s="193"/>
      <c r="M4" s="193"/>
      <c r="N4" s="193"/>
      <c r="O4" s="193"/>
      <c r="P4" s="193"/>
      <c r="Q4" s="91"/>
    </row>
    <row r="5" spans="1:17" ht="22.5" customHeight="1">
      <c r="A5" s="193"/>
      <c r="B5" s="193"/>
      <c r="C5" s="196"/>
      <c r="D5" s="196"/>
      <c r="E5" s="193"/>
      <c r="F5" s="194" t="s">
        <v>124</v>
      </c>
      <c r="G5" s="194" t="s">
        <v>125</v>
      </c>
      <c r="H5" s="194"/>
      <c r="I5" s="194" t="s">
        <v>126</v>
      </c>
      <c r="J5" s="194" t="s">
        <v>127</v>
      </c>
      <c r="K5" s="194" t="s">
        <v>128</v>
      </c>
      <c r="L5" s="194" t="s">
        <v>129</v>
      </c>
      <c r="M5" s="194" t="s">
        <v>130</v>
      </c>
      <c r="N5" s="194" t="s">
        <v>109</v>
      </c>
      <c r="O5" s="194" t="s">
        <v>113</v>
      </c>
      <c r="P5" s="194" t="s">
        <v>131</v>
      </c>
      <c r="Q5" s="194" t="s">
        <v>132</v>
      </c>
    </row>
    <row r="6" spans="1:17" ht="33.75" customHeight="1">
      <c r="A6" s="193"/>
      <c r="B6" s="193"/>
      <c r="C6" s="197"/>
      <c r="D6" s="197"/>
      <c r="E6" s="193"/>
      <c r="F6" s="194"/>
      <c r="G6" s="23" t="s">
        <v>133</v>
      </c>
      <c r="H6" s="23" t="s">
        <v>134</v>
      </c>
      <c r="I6" s="194"/>
      <c r="J6" s="194"/>
      <c r="K6" s="194"/>
      <c r="L6" s="194"/>
      <c r="M6" s="194"/>
      <c r="N6" s="194"/>
      <c r="O6" s="194"/>
      <c r="P6" s="194"/>
      <c r="Q6" s="194"/>
    </row>
    <row r="7" spans="1:17" ht="36.75" customHeight="1">
      <c r="A7" s="38" t="s">
        <v>135</v>
      </c>
      <c r="B7" s="26" t="s">
        <v>135</v>
      </c>
      <c r="C7" s="41"/>
      <c r="D7" s="31"/>
      <c r="E7" s="38">
        <v>1</v>
      </c>
      <c r="F7" s="38">
        <v>2</v>
      </c>
      <c r="G7" s="38">
        <v>3</v>
      </c>
      <c r="H7" s="38">
        <v>4</v>
      </c>
      <c r="I7" s="38">
        <v>5</v>
      </c>
      <c r="J7" s="38">
        <v>6</v>
      </c>
      <c r="K7" s="38">
        <v>7</v>
      </c>
      <c r="L7" s="38">
        <v>8</v>
      </c>
      <c r="M7" s="38">
        <v>9</v>
      </c>
      <c r="N7" s="38">
        <v>10</v>
      </c>
      <c r="O7" s="38">
        <v>11</v>
      </c>
      <c r="P7" s="38">
        <v>12</v>
      </c>
      <c r="Q7" s="38">
        <v>13</v>
      </c>
    </row>
    <row r="8" spans="1:17" ht="12.75" customHeight="1">
      <c r="A8" s="31">
        <v>555</v>
      </c>
      <c r="B8" s="123" t="s">
        <v>333</v>
      </c>
      <c r="C8" s="41">
        <v>211</v>
      </c>
      <c r="D8" s="31" t="s">
        <v>315</v>
      </c>
      <c r="E8" s="76">
        <v>2000</v>
      </c>
      <c r="F8" s="76">
        <v>2000</v>
      </c>
      <c r="G8" s="76">
        <v>2000</v>
      </c>
      <c r="H8" s="75">
        <v>2000</v>
      </c>
      <c r="I8" s="31"/>
      <c r="J8" s="31"/>
      <c r="K8" s="31"/>
      <c r="L8" s="31"/>
      <c r="M8" s="31"/>
      <c r="N8" s="31"/>
      <c r="O8" s="31"/>
      <c r="P8" s="31"/>
      <c r="Q8" s="31"/>
    </row>
    <row r="9" spans="1:17" ht="12.75" customHeight="1">
      <c r="A9" s="31"/>
      <c r="B9" s="31"/>
      <c r="C9" s="41">
        <v>21104</v>
      </c>
      <c r="D9" s="31" t="s">
        <v>316</v>
      </c>
      <c r="E9" s="76">
        <v>2000</v>
      </c>
      <c r="F9" s="76">
        <v>2000</v>
      </c>
      <c r="G9" s="76">
        <v>2000</v>
      </c>
      <c r="H9" s="76">
        <v>2000</v>
      </c>
      <c r="I9" s="31"/>
      <c r="J9" s="31"/>
      <c r="K9" s="31"/>
      <c r="L9" s="31"/>
      <c r="M9" s="31"/>
      <c r="N9" s="31"/>
      <c r="O9" s="31"/>
      <c r="P9" s="31"/>
      <c r="Q9" s="31"/>
    </row>
    <row r="10" spans="1:17" ht="12.75" customHeight="1">
      <c r="A10" s="31"/>
      <c r="B10" s="31"/>
      <c r="C10" s="41">
        <v>2110402</v>
      </c>
      <c r="D10" s="31" t="s">
        <v>317</v>
      </c>
      <c r="E10" s="76">
        <v>2000</v>
      </c>
      <c r="F10" s="76">
        <v>2000</v>
      </c>
      <c r="G10" s="76">
        <v>2000</v>
      </c>
      <c r="H10" s="76">
        <v>2000</v>
      </c>
      <c r="I10" s="31"/>
      <c r="J10" s="31"/>
      <c r="K10" s="31"/>
      <c r="L10" s="30"/>
      <c r="M10" s="30"/>
      <c r="N10" s="30"/>
      <c r="O10" s="30"/>
      <c r="P10" s="31"/>
      <c r="Q10" s="31"/>
    </row>
    <row r="11" spans="1:17" ht="12.75" customHeight="1">
      <c r="A11" s="31"/>
      <c r="B11" s="30"/>
      <c r="C11" s="41">
        <v>212</v>
      </c>
      <c r="D11" s="31" t="s">
        <v>318</v>
      </c>
      <c r="E11" s="76">
        <f>SUM(E12,E15,E17)</f>
        <v>30527.94</v>
      </c>
      <c r="F11" s="76">
        <f>SUM(F12,F15,F17)</f>
        <v>30527.94</v>
      </c>
      <c r="G11" s="76">
        <v>30505.94</v>
      </c>
      <c r="H11" s="76">
        <v>27643.81</v>
      </c>
      <c r="I11" s="31"/>
      <c r="J11" s="30"/>
      <c r="K11" s="30"/>
      <c r="L11" s="30"/>
      <c r="M11" s="30"/>
      <c r="N11" s="30">
        <v>21.99</v>
      </c>
      <c r="O11" s="30"/>
      <c r="P11" s="31"/>
      <c r="Q11" s="31"/>
    </row>
    <row r="12" spans="1:17" ht="12.75" customHeight="1">
      <c r="A12" s="31"/>
      <c r="B12" s="31"/>
      <c r="C12" s="41">
        <v>21201</v>
      </c>
      <c r="D12" s="31" t="s">
        <v>319</v>
      </c>
      <c r="E12" s="76">
        <f>SUM(E13,E14)</f>
        <v>28123.93</v>
      </c>
      <c r="F12" s="76">
        <f>SUM(F13,F14)</f>
        <v>28123.93</v>
      </c>
      <c r="G12" s="76">
        <v>28101.94</v>
      </c>
      <c r="H12" s="76">
        <v>25239.8</v>
      </c>
      <c r="I12" s="31"/>
      <c r="J12" s="30"/>
      <c r="K12" s="30"/>
      <c r="L12" s="30"/>
      <c r="M12" s="30"/>
      <c r="N12" s="30">
        <v>21.99</v>
      </c>
      <c r="O12" s="30"/>
      <c r="P12" s="31"/>
      <c r="Q12" s="31"/>
    </row>
    <row r="13" spans="1:18" ht="12.75" customHeight="1">
      <c r="A13" s="30"/>
      <c r="B13" s="31"/>
      <c r="C13" s="41">
        <v>2120101</v>
      </c>
      <c r="D13" s="31" t="s">
        <v>136</v>
      </c>
      <c r="E13" s="31">
        <v>173.44</v>
      </c>
      <c r="F13" s="31">
        <v>173.44</v>
      </c>
      <c r="G13" s="31">
        <v>173.44</v>
      </c>
      <c r="I13" s="31"/>
      <c r="J13" s="31"/>
      <c r="K13" s="31"/>
      <c r="L13" s="30"/>
      <c r="M13" s="30"/>
      <c r="N13" s="30"/>
      <c r="O13" s="30"/>
      <c r="P13" s="31"/>
      <c r="Q13" s="31"/>
      <c r="R13" s="22"/>
    </row>
    <row r="14" spans="1:18" ht="12.75" customHeight="1">
      <c r="A14" s="30"/>
      <c r="B14" s="31"/>
      <c r="C14" s="71" t="s">
        <v>320</v>
      </c>
      <c r="D14" s="30" t="s">
        <v>321</v>
      </c>
      <c r="E14" s="76">
        <f>SUM(F14,M14)</f>
        <v>27950.49</v>
      </c>
      <c r="F14" s="76">
        <f>SUM(G14,N14)</f>
        <v>27950.49</v>
      </c>
      <c r="G14" s="76">
        <v>27928.5</v>
      </c>
      <c r="H14" s="76">
        <v>25239.8</v>
      </c>
      <c r="I14" s="31"/>
      <c r="J14" s="31"/>
      <c r="K14" s="30"/>
      <c r="L14" s="30"/>
      <c r="M14" s="30"/>
      <c r="N14" s="30">
        <v>21.99</v>
      </c>
      <c r="O14" s="30"/>
      <c r="P14" s="31"/>
      <c r="Q14" s="31"/>
      <c r="R14" s="22"/>
    </row>
    <row r="15" spans="1:18" ht="12.75" customHeight="1">
      <c r="A15" s="30"/>
      <c r="B15" s="30"/>
      <c r="C15" s="41">
        <v>21203</v>
      </c>
      <c r="D15" s="30" t="s">
        <v>322</v>
      </c>
      <c r="E15" s="30">
        <v>440</v>
      </c>
      <c r="F15" s="31">
        <v>440</v>
      </c>
      <c r="G15" s="31">
        <v>440</v>
      </c>
      <c r="H15" s="31">
        <v>440</v>
      </c>
      <c r="I15" s="30"/>
      <c r="J15" s="30"/>
      <c r="K15" s="30"/>
      <c r="L15" s="30"/>
      <c r="M15" s="30"/>
      <c r="N15" s="30"/>
      <c r="O15" s="30"/>
      <c r="P15" s="31"/>
      <c r="Q15" s="31"/>
      <c r="R15" s="22"/>
    </row>
    <row r="16" spans="1:18" ht="12.75" customHeight="1">
      <c r="A16" s="30"/>
      <c r="B16" s="30"/>
      <c r="C16" s="41">
        <v>2120399</v>
      </c>
      <c r="D16" s="31" t="s">
        <v>323</v>
      </c>
      <c r="E16" s="30">
        <v>440</v>
      </c>
      <c r="F16" s="31">
        <v>440</v>
      </c>
      <c r="G16" s="31">
        <v>440</v>
      </c>
      <c r="H16" s="31">
        <v>440</v>
      </c>
      <c r="I16" s="31"/>
      <c r="J16" s="30"/>
      <c r="K16" s="30"/>
      <c r="L16" s="30"/>
      <c r="M16" s="30"/>
      <c r="N16" s="31"/>
      <c r="O16" s="30"/>
      <c r="P16" s="31"/>
      <c r="Q16" s="31"/>
      <c r="R16" s="22"/>
    </row>
    <row r="17" spans="1:18" ht="12.75" customHeight="1">
      <c r="A17" s="30"/>
      <c r="B17" s="30"/>
      <c r="C17" s="77">
        <v>21205</v>
      </c>
      <c r="D17" s="31" t="s">
        <v>324</v>
      </c>
      <c r="E17" s="78">
        <v>1964.01</v>
      </c>
      <c r="F17" s="78">
        <v>1964.01</v>
      </c>
      <c r="G17" s="78">
        <v>1964.01</v>
      </c>
      <c r="H17" s="76">
        <v>1964.01</v>
      </c>
      <c r="I17" s="31"/>
      <c r="J17" s="30"/>
      <c r="K17" s="30"/>
      <c r="L17" s="30"/>
      <c r="M17" s="30"/>
      <c r="N17" s="30"/>
      <c r="O17" s="31"/>
      <c r="P17" s="31"/>
      <c r="Q17" s="31"/>
      <c r="R17" s="22"/>
    </row>
    <row r="18" spans="1:18" ht="12.75" customHeight="1">
      <c r="A18" s="30"/>
      <c r="B18" s="30"/>
      <c r="C18" s="77">
        <v>2120501</v>
      </c>
      <c r="D18" s="31" t="s">
        <v>325</v>
      </c>
      <c r="E18" s="78">
        <v>1964.01</v>
      </c>
      <c r="F18" s="78">
        <v>1964.01</v>
      </c>
      <c r="G18" s="78">
        <v>1964.01</v>
      </c>
      <c r="H18" s="78">
        <v>1964.01</v>
      </c>
      <c r="I18" s="30"/>
      <c r="J18" s="30"/>
      <c r="K18" s="30"/>
      <c r="L18" s="30"/>
      <c r="M18" s="30"/>
      <c r="N18" s="30"/>
      <c r="O18" s="31"/>
      <c r="P18" s="31"/>
      <c r="Q18" s="31"/>
      <c r="R18" s="22"/>
    </row>
    <row r="19" spans="1:17" ht="12.75" customHeight="1">
      <c r="A19" s="30"/>
      <c r="B19" s="30"/>
      <c r="C19" s="71" t="s">
        <v>326</v>
      </c>
      <c r="D19" s="31" t="s">
        <v>327</v>
      </c>
      <c r="E19" s="30">
        <v>727.51</v>
      </c>
      <c r="F19" s="30">
        <v>727.51</v>
      </c>
      <c r="G19" s="30">
        <v>727.51</v>
      </c>
      <c r="H19" s="30">
        <v>727.51</v>
      </c>
      <c r="I19" s="30"/>
      <c r="J19" s="30"/>
      <c r="K19" s="30"/>
      <c r="L19" s="30"/>
      <c r="M19" s="30"/>
      <c r="N19" s="30"/>
      <c r="O19" s="31"/>
      <c r="P19" s="30"/>
      <c r="Q19" s="31"/>
    </row>
    <row r="20" spans="1:17" ht="12.75" customHeight="1">
      <c r="A20" s="30"/>
      <c r="B20" s="30"/>
      <c r="C20" s="77">
        <v>22101</v>
      </c>
      <c r="D20" s="30" t="s">
        <v>328</v>
      </c>
      <c r="E20" s="30">
        <v>727.51</v>
      </c>
      <c r="F20" s="30">
        <v>727.51</v>
      </c>
      <c r="G20" s="30">
        <v>727.51</v>
      </c>
      <c r="H20" s="30">
        <v>727.51</v>
      </c>
      <c r="I20" s="30"/>
      <c r="J20" s="30"/>
      <c r="K20" s="30"/>
      <c r="L20" s="30"/>
      <c r="M20" s="30"/>
      <c r="N20" s="30"/>
      <c r="O20" s="30"/>
      <c r="P20" s="30"/>
      <c r="Q20" s="30"/>
    </row>
    <row r="21" spans="1:17" ht="12.75" customHeight="1">
      <c r="A21" s="30"/>
      <c r="B21" s="30"/>
      <c r="C21" s="77">
        <v>2210103</v>
      </c>
      <c r="D21" s="30" t="s">
        <v>329</v>
      </c>
      <c r="E21" s="30">
        <v>100</v>
      </c>
      <c r="F21" s="30">
        <v>100</v>
      </c>
      <c r="G21" s="30">
        <v>100</v>
      </c>
      <c r="H21" s="30">
        <v>100</v>
      </c>
      <c r="I21" s="30"/>
      <c r="J21" s="30"/>
      <c r="K21" s="30"/>
      <c r="L21" s="30"/>
      <c r="M21" s="30"/>
      <c r="N21" s="30"/>
      <c r="O21" s="30"/>
      <c r="P21" s="30"/>
      <c r="Q21" s="30"/>
    </row>
    <row r="22" spans="1:17" ht="12.75" customHeight="1">
      <c r="A22" s="30"/>
      <c r="B22" s="30"/>
      <c r="C22" s="77">
        <v>2210105</v>
      </c>
      <c r="D22" s="30" t="s">
        <v>330</v>
      </c>
      <c r="E22" s="30">
        <v>283.47</v>
      </c>
      <c r="F22" s="30">
        <v>283.47</v>
      </c>
      <c r="G22" s="30">
        <v>283.47</v>
      </c>
      <c r="H22" s="30">
        <v>283.47</v>
      </c>
      <c r="I22" s="30"/>
      <c r="J22" s="30"/>
      <c r="K22" s="30"/>
      <c r="L22" s="30"/>
      <c r="M22" s="30"/>
      <c r="N22" s="30"/>
      <c r="O22" s="30"/>
      <c r="P22" s="30"/>
      <c r="Q22" s="30"/>
    </row>
    <row r="23" spans="1:17" ht="12.75" customHeight="1">
      <c r="A23" s="30"/>
      <c r="B23" s="30"/>
      <c r="C23" s="77">
        <v>2210199</v>
      </c>
      <c r="D23" s="30" t="s">
        <v>331</v>
      </c>
      <c r="E23" s="30">
        <v>344.04</v>
      </c>
      <c r="F23" s="30">
        <v>344.04</v>
      </c>
      <c r="G23" s="30">
        <v>344.04</v>
      </c>
      <c r="H23" s="30">
        <v>344.04</v>
      </c>
      <c r="I23" s="30"/>
      <c r="J23" s="30"/>
      <c r="K23" s="30"/>
      <c r="L23" s="30"/>
      <c r="M23" s="30"/>
      <c r="N23" s="30"/>
      <c r="O23" s="30"/>
      <c r="P23" s="30"/>
      <c r="Q23" s="30"/>
    </row>
    <row r="24" spans="1:17" ht="12.75" customHeight="1">
      <c r="A24" s="30"/>
      <c r="B24" s="30"/>
      <c r="C24" s="190" t="s">
        <v>334</v>
      </c>
      <c r="D24" s="191"/>
      <c r="E24" s="124">
        <f>E8+E11+E19</f>
        <v>33255.45</v>
      </c>
      <c r="F24" s="124">
        <f>F8+F11+F19</f>
        <v>33255.45</v>
      </c>
      <c r="G24" s="124">
        <f>G8+G11+G19</f>
        <v>33233.45</v>
      </c>
      <c r="H24" s="124">
        <f>H8+H11+H19</f>
        <v>30371.32</v>
      </c>
      <c r="I24" s="30"/>
      <c r="J24" s="30"/>
      <c r="K24" s="30"/>
      <c r="L24" s="30"/>
      <c r="M24" s="30"/>
      <c r="N24" s="30">
        <v>21.99</v>
      </c>
      <c r="O24" s="30"/>
      <c r="P24" s="30"/>
      <c r="Q24" s="30"/>
    </row>
  </sheetData>
  <sheetProtection/>
  <mergeCells count="19">
    <mergeCell ref="I5:I6"/>
    <mergeCell ref="P5:P6"/>
    <mergeCell ref="Q5:Q6"/>
    <mergeCell ref="J5:J6"/>
    <mergeCell ref="K5:K6"/>
    <mergeCell ref="L5:L6"/>
    <mergeCell ref="M5:M6"/>
    <mergeCell ref="N5:N6"/>
    <mergeCell ref="O5:O6"/>
    <mergeCell ref="C24:D24"/>
    <mergeCell ref="A2:Q2"/>
    <mergeCell ref="F4:P4"/>
    <mergeCell ref="G5:H5"/>
    <mergeCell ref="A4:A6"/>
    <mergeCell ref="B4:B6"/>
    <mergeCell ref="C4:C6"/>
    <mergeCell ref="D4:D6"/>
    <mergeCell ref="E4:E6"/>
    <mergeCell ref="F5:F6"/>
  </mergeCells>
  <printOptions horizontalCentered="1"/>
  <pageMargins left="0.59" right="0.59" top="0.7900000000000001" bottom="0.7900000000000001" header="0.5" footer="0.5"/>
  <pageSetup fitToHeight="1000" fitToWidth="1" orientation="landscape" paperSize="9" scale="55"/>
</worksheet>
</file>

<file path=xl/worksheets/sheet5.xml><?xml version="1.0" encoding="utf-8"?>
<worksheet xmlns="http://schemas.openxmlformats.org/spreadsheetml/2006/main" xmlns:r="http://schemas.openxmlformats.org/officeDocument/2006/relationships">
  <sheetPr>
    <pageSetUpPr fitToPage="1"/>
  </sheetPr>
  <dimension ref="A1:L24"/>
  <sheetViews>
    <sheetView showGridLines="0" showZeros="0" zoomScalePageLayoutView="0" workbookViewId="0" topLeftCell="A1">
      <selection activeCell="I15" sqref="I15"/>
    </sheetView>
  </sheetViews>
  <sheetFormatPr defaultColWidth="9.16015625" defaultRowHeight="12.75" customHeight="1"/>
  <cols>
    <col min="1" max="1" width="13.66015625" style="0" customWidth="1"/>
    <col min="2" max="2" width="23.5" style="0" customWidth="1"/>
    <col min="3" max="3" width="15.66015625" style="0" customWidth="1"/>
    <col min="4" max="4" width="33.83203125" style="0" customWidth="1"/>
    <col min="5" max="5" width="15.5" style="0" customWidth="1"/>
    <col min="6" max="10" width="14.33203125" style="0" customWidth="1"/>
    <col min="11" max="11" width="9.16015625" style="0" customWidth="1"/>
    <col min="12" max="12" width="13.33203125" style="0" customWidth="1"/>
    <col min="13" max="252" width="9.16015625" style="0" customWidth="1"/>
  </cols>
  <sheetData>
    <row r="1" spans="1:5" ht="29.25" customHeight="1">
      <c r="A1" s="22" t="s">
        <v>14</v>
      </c>
      <c r="B1" s="22"/>
      <c r="C1" s="22"/>
      <c r="D1" s="22"/>
      <c r="E1" s="22"/>
    </row>
    <row r="2" spans="1:12" ht="35.25" customHeight="1">
      <c r="A2" s="192" t="s">
        <v>15</v>
      </c>
      <c r="B2" s="192"/>
      <c r="C2" s="192"/>
      <c r="D2" s="192"/>
      <c r="E2" s="192"/>
      <c r="F2" s="192"/>
      <c r="G2" s="192"/>
      <c r="H2" s="192"/>
      <c r="I2" s="192"/>
      <c r="J2" s="192"/>
      <c r="K2" s="192"/>
      <c r="L2" s="46"/>
    </row>
    <row r="3" ht="21.75" customHeight="1">
      <c r="K3" t="s">
        <v>43</v>
      </c>
    </row>
    <row r="4" spans="1:11" ht="15" customHeight="1">
      <c r="A4" s="193" t="s">
        <v>118</v>
      </c>
      <c r="B4" s="193" t="s">
        <v>119</v>
      </c>
      <c r="C4" s="195" t="s">
        <v>120</v>
      </c>
      <c r="D4" s="195" t="s">
        <v>121</v>
      </c>
      <c r="E4" s="193" t="s">
        <v>122</v>
      </c>
      <c r="F4" s="193" t="s">
        <v>123</v>
      </c>
      <c r="G4" s="193"/>
      <c r="H4" s="193"/>
      <c r="I4" s="193"/>
      <c r="J4" s="193"/>
      <c r="K4" s="193"/>
    </row>
    <row r="5" spans="1:11" ht="30" customHeight="1">
      <c r="A5" s="193"/>
      <c r="B5" s="193"/>
      <c r="C5" s="196"/>
      <c r="D5" s="196"/>
      <c r="E5" s="193"/>
      <c r="F5" s="194" t="s">
        <v>124</v>
      </c>
      <c r="G5" s="198" t="s">
        <v>137</v>
      </c>
      <c r="H5" s="198" t="s">
        <v>138</v>
      </c>
      <c r="I5" s="198" t="s">
        <v>139</v>
      </c>
      <c r="J5" s="198" t="s">
        <v>140</v>
      </c>
      <c r="K5" s="198" t="s">
        <v>141</v>
      </c>
    </row>
    <row r="6" spans="1:11" ht="40.5" customHeight="1">
      <c r="A6" s="193"/>
      <c r="B6" s="193"/>
      <c r="C6" s="197"/>
      <c r="D6" s="197"/>
      <c r="E6" s="193"/>
      <c r="F6" s="194"/>
      <c r="G6" s="198"/>
      <c r="H6" s="198"/>
      <c r="I6" s="198"/>
      <c r="J6" s="198"/>
      <c r="K6" s="198"/>
    </row>
    <row r="7" spans="1:11" ht="31.5" customHeight="1">
      <c r="A7" s="38" t="s">
        <v>135</v>
      </c>
      <c r="B7" s="26" t="s">
        <v>135</v>
      </c>
      <c r="C7" s="41"/>
      <c r="D7" s="31"/>
      <c r="E7" s="38">
        <v>1</v>
      </c>
      <c r="F7" s="38">
        <v>2</v>
      </c>
      <c r="G7" s="38">
        <v>5</v>
      </c>
      <c r="H7" s="38">
        <v>6</v>
      </c>
      <c r="I7" s="38">
        <v>7</v>
      </c>
      <c r="J7" s="38">
        <v>8</v>
      </c>
      <c r="K7" s="38">
        <v>9</v>
      </c>
    </row>
    <row r="8" spans="1:11" ht="12.75" customHeight="1">
      <c r="A8" s="31">
        <v>555</v>
      </c>
      <c r="B8" s="123" t="s">
        <v>333</v>
      </c>
      <c r="C8" s="41">
        <v>211</v>
      </c>
      <c r="D8" s="31" t="s">
        <v>315</v>
      </c>
      <c r="E8" s="76">
        <v>2000</v>
      </c>
      <c r="F8" s="76">
        <v>2000</v>
      </c>
      <c r="G8" s="76"/>
      <c r="H8" s="76">
        <v>2000</v>
      </c>
      <c r="I8" s="31"/>
      <c r="J8" s="31"/>
      <c r="K8" s="31"/>
    </row>
    <row r="9" spans="1:11" ht="12.75" customHeight="1">
      <c r="A9" s="31"/>
      <c r="B9" s="31"/>
      <c r="C9" s="41">
        <v>21104</v>
      </c>
      <c r="D9" s="31" t="s">
        <v>316</v>
      </c>
      <c r="E9" s="76">
        <v>2000</v>
      </c>
      <c r="F9" s="76">
        <v>2000</v>
      </c>
      <c r="G9" s="76"/>
      <c r="H9" s="76">
        <v>2000</v>
      </c>
      <c r="I9" s="31"/>
      <c r="J9" s="31"/>
      <c r="K9" s="31"/>
    </row>
    <row r="10" spans="1:11" ht="12.75" customHeight="1">
      <c r="A10" s="31"/>
      <c r="B10" s="31"/>
      <c r="C10" s="41">
        <v>2110402</v>
      </c>
      <c r="D10" s="31" t="s">
        <v>317</v>
      </c>
      <c r="E10" s="76">
        <v>2000</v>
      </c>
      <c r="F10" s="76">
        <v>2000</v>
      </c>
      <c r="G10" s="31"/>
      <c r="H10" s="76">
        <v>2000</v>
      </c>
      <c r="I10" s="31"/>
      <c r="J10" s="31"/>
      <c r="K10" s="31"/>
    </row>
    <row r="11" spans="1:11" ht="12.75" customHeight="1">
      <c r="A11" s="31"/>
      <c r="B11" s="30"/>
      <c r="C11" s="41">
        <v>212</v>
      </c>
      <c r="D11" s="31" t="s">
        <v>318</v>
      </c>
      <c r="E11" s="76">
        <f>SUM((E12,E15,E17))</f>
        <v>30527.94</v>
      </c>
      <c r="F11" s="76">
        <f>SUM((F12,F15,F17))</f>
        <v>30527.94</v>
      </c>
      <c r="G11" s="76">
        <f>SUM((G12,G15,G17))</f>
        <v>2906.12</v>
      </c>
      <c r="H11" s="76">
        <v>27643.81</v>
      </c>
      <c r="I11" s="30"/>
      <c r="J11" s="31"/>
      <c r="K11" s="31"/>
    </row>
    <row r="12" spans="1:11" ht="12.75" customHeight="1">
      <c r="A12" s="31"/>
      <c r="B12" s="31"/>
      <c r="C12" s="41">
        <v>21201</v>
      </c>
      <c r="D12" s="31" t="s">
        <v>319</v>
      </c>
      <c r="E12" s="76">
        <f>SUM(E13,E14)</f>
        <v>28123.93</v>
      </c>
      <c r="F12" s="76">
        <f>SUM(F13,F14)</f>
        <v>28123.93</v>
      </c>
      <c r="G12" s="76">
        <f>SUM(G13,G14)</f>
        <v>2906.12</v>
      </c>
      <c r="H12" s="78">
        <v>25239.8</v>
      </c>
      <c r="I12" s="30"/>
      <c r="J12" s="31"/>
      <c r="K12" s="31"/>
    </row>
    <row r="13" spans="1:12" ht="12.75" customHeight="1">
      <c r="A13" s="30"/>
      <c r="B13" s="31"/>
      <c r="C13" s="41">
        <v>2120101</v>
      </c>
      <c r="D13" s="31" t="s">
        <v>136</v>
      </c>
      <c r="E13" s="31">
        <v>173.44</v>
      </c>
      <c r="F13" s="31">
        <v>173.44</v>
      </c>
      <c r="G13" s="31">
        <v>173.44</v>
      </c>
      <c r="H13" s="31">
        <v>0</v>
      </c>
      <c r="I13" s="31"/>
      <c r="J13" s="31"/>
      <c r="K13" s="31"/>
      <c r="L13" s="22"/>
    </row>
    <row r="14" spans="1:12" ht="12.75" customHeight="1">
      <c r="A14" s="30"/>
      <c r="B14" s="31"/>
      <c r="C14" s="71" t="s">
        <v>320</v>
      </c>
      <c r="D14" s="30" t="s">
        <v>321</v>
      </c>
      <c r="E14" s="76">
        <v>27950.49</v>
      </c>
      <c r="F14" s="76">
        <v>27950.49</v>
      </c>
      <c r="G14" s="76">
        <v>2732.68</v>
      </c>
      <c r="H14" s="76">
        <v>25239.8</v>
      </c>
      <c r="I14" s="30"/>
      <c r="J14" s="31"/>
      <c r="K14" s="31"/>
      <c r="L14" s="22"/>
    </row>
    <row r="15" spans="1:12" ht="12.75" customHeight="1">
      <c r="A15" s="30"/>
      <c r="B15" s="30"/>
      <c r="C15" s="41">
        <v>21203</v>
      </c>
      <c r="D15" s="30" t="s">
        <v>322</v>
      </c>
      <c r="E15" s="30">
        <v>440</v>
      </c>
      <c r="F15" s="30">
        <v>440</v>
      </c>
      <c r="G15" s="30"/>
      <c r="H15" s="30">
        <v>440</v>
      </c>
      <c r="I15" s="30"/>
      <c r="J15" s="31"/>
      <c r="K15" s="31"/>
      <c r="L15" s="22"/>
    </row>
    <row r="16" spans="1:12" ht="12.75" customHeight="1">
      <c r="A16" s="30"/>
      <c r="B16" s="30"/>
      <c r="C16" s="41">
        <v>2120399</v>
      </c>
      <c r="D16" s="31" t="s">
        <v>323</v>
      </c>
      <c r="E16" s="30">
        <v>440</v>
      </c>
      <c r="F16" s="30">
        <v>440</v>
      </c>
      <c r="G16" s="31"/>
      <c r="H16" s="30">
        <v>440</v>
      </c>
      <c r="I16" s="30"/>
      <c r="J16" s="31"/>
      <c r="K16" s="31"/>
      <c r="L16" s="22"/>
    </row>
    <row r="17" spans="1:11" ht="12.75" customHeight="1">
      <c r="A17" s="30"/>
      <c r="B17" s="30"/>
      <c r="C17" s="77">
        <v>21205</v>
      </c>
      <c r="D17" s="31" t="s">
        <v>324</v>
      </c>
      <c r="E17" s="78">
        <v>1964.01</v>
      </c>
      <c r="F17" s="78">
        <v>1964.01</v>
      </c>
      <c r="G17" s="31"/>
      <c r="H17" s="78">
        <v>1964.01</v>
      </c>
      <c r="I17" s="30"/>
      <c r="J17" s="31"/>
      <c r="K17" s="31"/>
    </row>
    <row r="18" spans="1:11" ht="12.75" customHeight="1">
      <c r="A18" s="30"/>
      <c r="B18" s="30"/>
      <c r="C18" s="77">
        <v>2120501</v>
      </c>
      <c r="D18" s="31" t="s">
        <v>325</v>
      </c>
      <c r="E18" s="78">
        <v>1964.01</v>
      </c>
      <c r="F18" s="78">
        <v>1964.01</v>
      </c>
      <c r="G18" s="30"/>
      <c r="H18" s="78">
        <v>1964.01</v>
      </c>
      <c r="I18" s="30"/>
      <c r="J18" s="30"/>
      <c r="K18" s="30"/>
    </row>
    <row r="19" spans="1:11" ht="12.75" customHeight="1">
      <c r="A19" s="30"/>
      <c r="B19" s="30"/>
      <c r="C19" s="71" t="s">
        <v>326</v>
      </c>
      <c r="D19" s="31" t="s">
        <v>327</v>
      </c>
      <c r="E19" s="30">
        <v>727.51</v>
      </c>
      <c r="F19" s="30">
        <v>727.51</v>
      </c>
      <c r="G19" s="30"/>
      <c r="H19" s="30">
        <v>727.51</v>
      </c>
      <c r="I19" s="30"/>
      <c r="J19" s="30"/>
      <c r="K19" s="30"/>
    </row>
    <row r="20" spans="1:11" ht="12.75" customHeight="1">
      <c r="A20" s="30"/>
      <c r="B20" s="30"/>
      <c r="C20" s="77">
        <v>22101</v>
      </c>
      <c r="D20" s="30" t="s">
        <v>328</v>
      </c>
      <c r="E20" s="30">
        <v>727.51</v>
      </c>
      <c r="F20" s="30">
        <v>727.51</v>
      </c>
      <c r="G20" s="30"/>
      <c r="H20" s="30">
        <v>727.51</v>
      </c>
      <c r="I20" s="30"/>
      <c r="J20" s="30"/>
      <c r="K20" s="30"/>
    </row>
    <row r="21" spans="1:11" ht="12.75" customHeight="1">
      <c r="A21" s="30"/>
      <c r="B21" s="30"/>
      <c r="C21" s="77">
        <v>2210103</v>
      </c>
      <c r="D21" s="30" t="s">
        <v>329</v>
      </c>
      <c r="E21" s="30">
        <v>100</v>
      </c>
      <c r="F21" s="30">
        <v>100</v>
      </c>
      <c r="G21" s="30"/>
      <c r="H21" s="30">
        <v>100</v>
      </c>
      <c r="I21" s="30"/>
      <c r="J21" s="30"/>
      <c r="K21" s="30"/>
    </row>
    <row r="22" spans="1:11" ht="12.75" customHeight="1">
      <c r="A22" s="30"/>
      <c r="B22" s="30"/>
      <c r="C22" s="77">
        <v>2210105</v>
      </c>
      <c r="D22" s="30" t="s">
        <v>330</v>
      </c>
      <c r="E22" s="30">
        <v>283.47</v>
      </c>
      <c r="F22" s="30">
        <v>283.47</v>
      </c>
      <c r="G22" s="30"/>
      <c r="H22" s="30">
        <v>283.47</v>
      </c>
      <c r="I22" s="30"/>
      <c r="J22" s="30"/>
      <c r="K22" s="30"/>
    </row>
    <row r="23" spans="1:11" ht="12.75" customHeight="1">
      <c r="A23" s="30"/>
      <c r="B23" s="30"/>
      <c r="C23" s="77">
        <v>2210199</v>
      </c>
      <c r="D23" s="30" t="s">
        <v>331</v>
      </c>
      <c r="E23" s="30">
        <v>344.04</v>
      </c>
      <c r="F23" s="30">
        <v>344.04</v>
      </c>
      <c r="G23" s="30"/>
      <c r="H23" s="30">
        <v>344.04</v>
      </c>
      <c r="I23" s="30"/>
      <c r="J23" s="30"/>
      <c r="K23" s="30"/>
    </row>
    <row r="24" spans="1:11" ht="12.75" customHeight="1">
      <c r="A24" s="30"/>
      <c r="B24" s="30"/>
      <c r="C24" s="190" t="s">
        <v>334</v>
      </c>
      <c r="D24" s="199"/>
      <c r="E24" s="124">
        <f>E8+E11+E19</f>
        <v>33255.45</v>
      </c>
      <c r="F24" s="124">
        <f>F8+F11+F19</f>
        <v>33255.45</v>
      </c>
      <c r="G24" s="124">
        <f>G8+G11+G19</f>
        <v>2906.12</v>
      </c>
      <c r="H24" s="124">
        <f>H8+H11+H19</f>
        <v>30371.32</v>
      </c>
      <c r="I24" s="30"/>
      <c r="J24" s="30"/>
      <c r="K24" s="30"/>
    </row>
  </sheetData>
  <sheetProtection/>
  <mergeCells count="14">
    <mergeCell ref="D4:D6"/>
    <mergeCell ref="E4:E6"/>
    <mergeCell ref="F5:F6"/>
    <mergeCell ref="G5:G6"/>
    <mergeCell ref="H5:H6"/>
    <mergeCell ref="C24:D24"/>
    <mergeCell ref="I5:I6"/>
    <mergeCell ref="J5:J6"/>
    <mergeCell ref="K5:K6"/>
    <mergeCell ref="A2:K2"/>
    <mergeCell ref="F4:K4"/>
    <mergeCell ref="A4:A6"/>
    <mergeCell ref="B4:B6"/>
    <mergeCell ref="C4:C6"/>
  </mergeCells>
  <printOptions horizontalCentered="1"/>
  <pageMargins left="0.59" right="0.59" top="0.7900000000000001" bottom="0.7900000000000001" header="0.5" footer="0.5"/>
  <pageSetup fitToHeight="1000" fitToWidth="1" orientation="landscape" paperSize="9" scale="70" r:id="rId1"/>
</worksheet>
</file>

<file path=xl/worksheets/sheet6.xml><?xml version="1.0" encoding="utf-8"?>
<worksheet xmlns="http://schemas.openxmlformats.org/spreadsheetml/2006/main" xmlns:r="http://schemas.openxmlformats.org/officeDocument/2006/relationships">
  <sheetPr>
    <pageSetUpPr fitToPage="1"/>
  </sheetPr>
  <dimension ref="A1:J60"/>
  <sheetViews>
    <sheetView showGridLines="0" showZeros="0" zoomScalePageLayoutView="0" workbookViewId="0" topLeftCell="A1">
      <selection activeCell="D36" sqref="D36"/>
    </sheetView>
  </sheetViews>
  <sheetFormatPr defaultColWidth="9.16015625" defaultRowHeight="12.75" customHeight="1"/>
  <cols>
    <col min="1" max="1" width="40.5" style="0" customWidth="1"/>
    <col min="2" max="2" width="23.33203125" style="0" customWidth="1"/>
    <col min="3" max="3" width="41" style="0" customWidth="1"/>
    <col min="4" max="5" width="28.66015625" style="0" customWidth="1"/>
    <col min="6" max="6" width="43" style="0" customWidth="1"/>
    <col min="7" max="7" width="30.66015625" style="0" customWidth="1"/>
    <col min="8" max="8" width="27.33203125" style="0" customWidth="1"/>
  </cols>
  <sheetData>
    <row r="1" spans="1:8" ht="22.5" customHeight="1">
      <c r="A1" s="79" t="s">
        <v>16</v>
      </c>
      <c r="B1" s="80"/>
      <c r="C1" s="80"/>
      <c r="D1" s="80"/>
      <c r="E1" s="80"/>
      <c r="F1" s="80"/>
      <c r="G1" s="80"/>
      <c r="H1" s="81"/>
    </row>
    <row r="2" spans="1:8" ht="22.5" customHeight="1">
      <c r="A2" s="82" t="s">
        <v>17</v>
      </c>
      <c r="B2" s="83"/>
      <c r="C2" s="83"/>
      <c r="D2" s="83"/>
      <c r="E2" s="83"/>
      <c r="F2" s="83"/>
      <c r="G2" s="83"/>
      <c r="H2" s="83"/>
    </row>
    <row r="3" spans="1:8" ht="22.5" customHeight="1">
      <c r="A3" s="188"/>
      <c r="B3" s="188"/>
      <c r="C3" s="84"/>
      <c r="D3" s="84"/>
      <c r="E3" s="85"/>
      <c r="F3" s="86"/>
      <c r="G3" s="86"/>
      <c r="H3" s="87" t="s">
        <v>43</v>
      </c>
    </row>
    <row r="4" spans="1:8" ht="22.5" customHeight="1">
      <c r="A4" s="189" t="s">
        <v>44</v>
      </c>
      <c r="B4" s="189"/>
      <c r="C4" s="189" t="s">
        <v>45</v>
      </c>
      <c r="D4" s="189"/>
      <c r="E4" s="189"/>
      <c r="F4" s="189"/>
      <c r="G4" s="189"/>
      <c r="H4" s="189"/>
    </row>
    <row r="5" spans="1:8" ht="22.5" customHeight="1">
      <c r="A5" s="88" t="s">
        <v>46</v>
      </c>
      <c r="B5" s="88" t="s">
        <v>47</v>
      </c>
      <c r="C5" s="88" t="s">
        <v>48</v>
      </c>
      <c r="D5" s="88" t="s">
        <v>142</v>
      </c>
      <c r="E5" s="88" t="s">
        <v>143</v>
      </c>
      <c r="F5" s="88" t="s">
        <v>49</v>
      </c>
      <c r="G5" s="88" t="s">
        <v>142</v>
      </c>
      <c r="H5" s="88" t="s">
        <v>143</v>
      </c>
    </row>
    <row r="6" spans="1:8" ht="22.5" customHeight="1">
      <c r="A6" s="89" t="s">
        <v>144</v>
      </c>
      <c r="B6" s="90">
        <v>33233.46</v>
      </c>
      <c r="C6" s="89" t="s">
        <v>144</v>
      </c>
      <c r="D6" s="90">
        <v>33233.46</v>
      </c>
      <c r="E6" s="90"/>
      <c r="F6" s="42" t="s">
        <v>144</v>
      </c>
      <c r="G6" s="48">
        <v>33233.46</v>
      </c>
      <c r="H6" s="90"/>
    </row>
    <row r="7" spans="1:8" ht="22.5" customHeight="1">
      <c r="A7" s="91" t="s">
        <v>145</v>
      </c>
      <c r="B7" s="90">
        <v>33233.46</v>
      </c>
      <c r="C7" s="92" t="s">
        <v>52</v>
      </c>
      <c r="D7" s="90"/>
      <c r="E7" s="90"/>
      <c r="F7" s="42" t="s">
        <v>53</v>
      </c>
      <c r="G7" s="48">
        <v>2862.1400000000003</v>
      </c>
      <c r="H7" s="90"/>
    </row>
    <row r="8" spans="1:10" ht="22.5" customHeight="1">
      <c r="A8" s="93" t="s">
        <v>146</v>
      </c>
      <c r="B8" s="90">
        <v>30371.32</v>
      </c>
      <c r="C8" s="92" t="s">
        <v>55</v>
      </c>
      <c r="D8" s="90"/>
      <c r="E8" s="90"/>
      <c r="F8" s="42" t="s">
        <v>56</v>
      </c>
      <c r="G8" s="90">
        <v>2577.46</v>
      </c>
      <c r="H8" s="90"/>
      <c r="J8" s="22"/>
    </row>
    <row r="9" spans="1:8" ht="22.5" customHeight="1">
      <c r="A9" s="91" t="s">
        <v>147</v>
      </c>
      <c r="B9" s="90"/>
      <c r="C9" s="92" t="s">
        <v>58</v>
      </c>
      <c r="D9" s="90"/>
      <c r="E9" s="90"/>
      <c r="F9" s="42" t="s">
        <v>59</v>
      </c>
      <c r="G9" s="90">
        <v>202.65</v>
      </c>
      <c r="H9" s="90"/>
    </row>
    <row r="10" spans="1:8" ht="22.5" customHeight="1">
      <c r="A10" s="91" t="s">
        <v>148</v>
      </c>
      <c r="B10" s="90"/>
      <c r="C10" s="92" t="s">
        <v>61</v>
      </c>
      <c r="D10" s="90"/>
      <c r="E10" s="90"/>
      <c r="F10" s="42" t="s">
        <v>62</v>
      </c>
      <c r="G10" s="90">
        <v>79.32</v>
      </c>
      <c r="H10" s="90"/>
    </row>
    <row r="11" spans="1:8" ht="22.5" customHeight="1">
      <c r="A11" s="91"/>
      <c r="B11" s="90"/>
      <c r="C11" s="92" t="s">
        <v>64</v>
      </c>
      <c r="D11" s="90"/>
      <c r="E11" s="90"/>
      <c r="F11" s="42" t="s">
        <v>65</v>
      </c>
      <c r="G11" s="90">
        <v>2.71</v>
      </c>
      <c r="H11" s="90"/>
    </row>
    <row r="12" spans="1:8" ht="22.5" customHeight="1">
      <c r="A12" s="91"/>
      <c r="B12" s="90"/>
      <c r="C12" s="92" t="s">
        <v>67</v>
      </c>
      <c r="D12" s="90"/>
      <c r="E12" s="90"/>
      <c r="F12" s="42" t="s">
        <v>68</v>
      </c>
      <c r="G12" s="48">
        <v>30371.32</v>
      </c>
      <c r="H12" s="90"/>
    </row>
    <row r="13" spans="1:8" ht="22.5" customHeight="1">
      <c r="A13" s="91"/>
      <c r="B13" s="90"/>
      <c r="C13" s="92" t="s">
        <v>70</v>
      </c>
      <c r="D13" s="90"/>
      <c r="E13" s="90"/>
      <c r="F13" s="94" t="s">
        <v>56</v>
      </c>
      <c r="G13" s="90"/>
      <c r="H13" s="90"/>
    </row>
    <row r="14" spans="1:8" ht="22.5" customHeight="1">
      <c r="A14" s="91"/>
      <c r="B14" s="90"/>
      <c r="C14" s="92" t="s">
        <v>72</v>
      </c>
      <c r="D14" s="90"/>
      <c r="E14" s="90"/>
      <c r="F14" s="94" t="s">
        <v>59</v>
      </c>
      <c r="G14" s="90">
        <v>1625.47</v>
      </c>
      <c r="H14" s="90"/>
    </row>
    <row r="15" spans="1:8" ht="22.5" customHeight="1">
      <c r="A15" s="95"/>
      <c r="B15" s="90"/>
      <c r="C15" s="92" t="s">
        <v>74</v>
      </c>
      <c r="D15" s="90"/>
      <c r="E15" s="90"/>
      <c r="F15" s="94" t="s">
        <v>75</v>
      </c>
      <c r="G15" s="90">
        <v>861.47</v>
      </c>
      <c r="H15" s="90"/>
    </row>
    <row r="16" spans="1:8" ht="22.5" customHeight="1">
      <c r="A16" s="95"/>
      <c r="B16" s="90"/>
      <c r="C16" s="92" t="s">
        <v>77</v>
      </c>
      <c r="D16" s="90"/>
      <c r="E16" s="90"/>
      <c r="F16" s="94" t="s">
        <v>78</v>
      </c>
      <c r="G16" s="90"/>
      <c r="H16" s="90"/>
    </row>
    <row r="17" spans="1:8" ht="22.5" customHeight="1">
      <c r="A17" s="95"/>
      <c r="B17" s="90"/>
      <c r="C17" s="92" t="s">
        <v>80</v>
      </c>
      <c r="D17" s="90">
        <v>2000</v>
      </c>
      <c r="E17" s="90"/>
      <c r="F17" s="94" t="s">
        <v>81</v>
      </c>
      <c r="G17" s="90">
        <v>18568.88</v>
      </c>
      <c r="H17" s="90"/>
    </row>
    <row r="18" spans="1:8" ht="22.5" customHeight="1">
      <c r="A18" s="95"/>
      <c r="B18" s="96"/>
      <c r="C18" s="92" t="s">
        <v>82</v>
      </c>
      <c r="D18" s="90">
        <v>30505.95</v>
      </c>
      <c r="E18" s="90"/>
      <c r="F18" s="94" t="s">
        <v>83</v>
      </c>
      <c r="G18" s="90">
        <v>9315.5</v>
      </c>
      <c r="H18" s="90"/>
    </row>
    <row r="19" spans="1:8" ht="22.5" customHeight="1">
      <c r="A19" s="65"/>
      <c r="B19" s="97"/>
      <c r="C19" s="92" t="s">
        <v>84</v>
      </c>
      <c r="D19" s="90"/>
      <c r="E19" s="90"/>
      <c r="F19" s="94" t="s">
        <v>85</v>
      </c>
      <c r="G19" s="90"/>
      <c r="H19" s="90"/>
    </row>
    <row r="20" spans="1:8" ht="22.5" customHeight="1">
      <c r="A20" s="65"/>
      <c r="B20" s="96"/>
      <c r="C20" s="92" t="s">
        <v>86</v>
      </c>
      <c r="D20" s="90"/>
      <c r="E20" s="90"/>
      <c r="F20" s="94" t="s">
        <v>87</v>
      </c>
      <c r="G20" s="90"/>
      <c r="H20" s="90"/>
    </row>
    <row r="21" spans="1:8" ht="22.5" customHeight="1">
      <c r="A21" s="31"/>
      <c r="B21" s="96"/>
      <c r="C21" s="92" t="s">
        <v>88</v>
      </c>
      <c r="D21" s="90"/>
      <c r="E21" s="90"/>
      <c r="F21" s="94" t="s">
        <v>89</v>
      </c>
      <c r="G21" s="94"/>
      <c r="H21" s="90"/>
    </row>
    <row r="22" spans="1:8" ht="22.5" customHeight="1">
      <c r="A22" s="30"/>
      <c r="B22" s="96"/>
      <c r="C22" s="92" t="s">
        <v>90</v>
      </c>
      <c r="D22" s="90"/>
      <c r="E22" s="90"/>
      <c r="F22" s="98" t="s">
        <v>91</v>
      </c>
      <c r="G22" s="98"/>
      <c r="H22" s="90"/>
    </row>
    <row r="23" spans="1:8" ht="22.5" customHeight="1">
      <c r="A23" s="67"/>
      <c r="B23" s="96"/>
      <c r="C23" s="92" t="s">
        <v>92</v>
      </c>
      <c r="D23" s="90"/>
      <c r="E23" s="90"/>
      <c r="F23" s="99" t="s">
        <v>93</v>
      </c>
      <c r="G23" s="99"/>
      <c r="H23" s="90"/>
    </row>
    <row r="24" spans="1:8" ht="22.5" customHeight="1">
      <c r="A24" s="67"/>
      <c r="B24" s="96"/>
      <c r="C24" s="92" t="s">
        <v>94</v>
      </c>
      <c r="D24" s="90"/>
      <c r="E24" s="90"/>
      <c r="F24" s="99" t="s">
        <v>95</v>
      </c>
      <c r="G24" s="99"/>
      <c r="H24" s="90"/>
    </row>
    <row r="25" spans="1:9" ht="22.5" customHeight="1">
      <c r="A25" s="67"/>
      <c r="B25" s="96"/>
      <c r="C25" s="92" t="s">
        <v>96</v>
      </c>
      <c r="D25" s="90"/>
      <c r="E25" s="90"/>
      <c r="F25" s="99" t="s">
        <v>97</v>
      </c>
      <c r="G25" s="99"/>
      <c r="H25" s="90"/>
      <c r="I25" s="22"/>
    </row>
    <row r="26" spans="1:10" ht="22.5" customHeight="1">
      <c r="A26" s="67"/>
      <c r="B26" s="96"/>
      <c r="C26" s="92" t="s">
        <v>98</v>
      </c>
      <c r="D26" s="90">
        <v>727.51</v>
      </c>
      <c r="E26" s="90"/>
      <c r="F26" s="42"/>
      <c r="G26" s="42"/>
      <c r="H26" s="90"/>
      <c r="I26" s="22"/>
      <c r="J26" s="22"/>
    </row>
    <row r="27" spans="1:10" ht="22.5" customHeight="1">
      <c r="A27" s="30"/>
      <c r="B27" s="97"/>
      <c r="C27" s="92" t="s">
        <v>99</v>
      </c>
      <c r="D27" s="90"/>
      <c r="E27" s="90"/>
      <c r="F27" s="42"/>
      <c r="G27" s="42"/>
      <c r="H27" s="90"/>
      <c r="I27" s="22"/>
      <c r="J27" s="22"/>
    </row>
    <row r="28" spans="1:10" ht="22.5" customHeight="1">
      <c r="A28" s="67"/>
      <c r="B28" s="96"/>
      <c r="C28" s="92" t="s">
        <v>100</v>
      </c>
      <c r="D28" s="90"/>
      <c r="E28" s="90"/>
      <c r="F28" s="42"/>
      <c r="G28" s="42"/>
      <c r="H28" s="90"/>
      <c r="I28" s="22"/>
      <c r="J28" s="22"/>
    </row>
    <row r="29" spans="1:10" ht="22.5" customHeight="1">
      <c r="A29" s="30"/>
      <c r="B29" s="97"/>
      <c r="C29" s="92" t="s">
        <v>101</v>
      </c>
      <c r="D29" s="90"/>
      <c r="E29" s="90"/>
      <c r="F29" s="42"/>
      <c r="G29" s="42"/>
      <c r="H29" s="90"/>
      <c r="I29" s="22"/>
      <c r="J29" s="22"/>
    </row>
    <row r="30" spans="1:9" ht="22.5" customHeight="1">
      <c r="A30" s="30"/>
      <c r="B30" s="96"/>
      <c r="C30" s="92" t="s">
        <v>102</v>
      </c>
      <c r="D30" s="90"/>
      <c r="E30" s="90"/>
      <c r="F30" s="42"/>
      <c r="G30" s="42"/>
      <c r="H30" s="90"/>
      <c r="I30" s="22"/>
    </row>
    <row r="31" spans="1:8" ht="22.5" customHeight="1">
      <c r="A31" s="30"/>
      <c r="B31" s="96"/>
      <c r="C31" s="92" t="s">
        <v>103</v>
      </c>
      <c r="D31" s="90"/>
      <c r="E31" s="90"/>
      <c r="F31" s="42"/>
      <c r="G31" s="42"/>
      <c r="H31" s="90"/>
    </row>
    <row r="32" spans="1:8" ht="22.5" customHeight="1">
      <c r="A32" s="30"/>
      <c r="B32" s="96"/>
      <c r="C32" s="92" t="s">
        <v>104</v>
      </c>
      <c r="D32" s="90"/>
      <c r="E32" s="90"/>
      <c r="F32" s="42"/>
      <c r="G32" s="42"/>
      <c r="H32" s="90"/>
    </row>
    <row r="33" spans="1:10" ht="22.5" customHeight="1">
      <c r="A33" s="30"/>
      <c r="B33" s="96"/>
      <c r="C33" s="92" t="s">
        <v>105</v>
      </c>
      <c r="D33" s="90"/>
      <c r="E33" s="90"/>
      <c r="F33" s="42"/>
      <c r="G33" s="42"/>
      <c r="H33" s="90"/>
      <c r="I33" s="22"/>
      <c r="J33" s="22"/>
    </row>
    <row r="34" spans="1:8" ht="22.5" customHeight="1">
      <c r="A34" s="31"/>
      <c r="B34" s="96"/>
      <c r="C34" s="92" t="s">
        <v>106</v>
      </c>
      <c r="D34" s="90"/>
      <c r="E34" s="90"/>
      <c r="F34" s="42"/>
      <c r="G34" s="42"/>
      <c r="H34" s="90"/>
    </row>
    <row r="35" spans="1:8" ht="22.5" customHeight="1">
      <c r="A35" s="30"/>
      <c r="B35" s="96"/>
      <c r="C35" s="62"/>
      <c r="D35" s="100"/>
      <c r="E35" s="100"/>
      <c r="F35" s="91"/>
      <c r="G35" s="91"/>
      <c r="H35" s="101"/>
    </row>
    <row r="36" spans="1:8" ht="18" customHeight="1">
      <c r="A36" s="102" t="s">
        <v>107</v>
      </c>
      <c r="B36" s="97">
        <f>SUM(B6)</f>
        <v>33233.46</v>
      </c>
      <c r="C36" s="102" t="s">
        <v>108</v>
      </c>
      <c r="D36" s="100">
        <f>SUM(D6)</f>
        <v>33233.46</v>
      </c>
      <c r="E36" s="100"/>
      <c r="F36" s="102" t="s">
        <v>108</v>
      </c>
      <c r="G36" s="102">
        <v>33233.46</v>
      </c>
      <c r="H36" s="101">
        <f>SUM(H6)</f>
        <v>0</v>
      </c>
    </row>
    <row r="37" spans="1:8" ht="18" customHeight="1">
      <c r="A37" s="92" t="s">
        <v>113</v>
      </c>
      <c r="B37" s="96"/>
      <c r="C37" s="95" t="s">
        <v>110</v>
      </c>
      <c r="D37" s="100">
        <f>SUM(B41)-SUM(D36)</f>
        <v>0</v>
      </c>
      <c r="E37" s="100"/>
      <c r="F37" s="95" t="s">
        <v>110</v>
      </c>
      <c r="G37" s="95"/>
      <c r="H37" s="101">
        <f>D37</f>
        <v>0</v>
      </c>
    </row>
    <row r="38" spans="1:8" ht="18" customHeight="1">
      <c r="A38" s="92" t="s">
        <v>114</v>
      </c>
      <c r="B38" s="96"/>
      <c r="C38" s="65"/>
      <c r="D38" s="90"/>
      <c r="E38" s="90"/>
      <c r="F38" s="65"/>
      <c r="G38" s="65"/>
      <c r="H38" s="90"/>
    </row>
    <row r="39" spans="1:8" ht="22.5" customHeight="1">
      <c r="A39" s="92" t="s">
        <v>149</v>
      </c>
      <c r="B39" s="96"/>
      <c r="C39" s="103"/>
      <c r="D39" s="104"/>
      <c r="E39" s="104"/>
      <c r="F39" s="30"/>
      <c r="G39" s="30"/>
      <c r="H39" s="100"/>
    </row>
    <row r="40" spans="1:8" ht="21" customHeight="1">
      <c r="A40" s="30"/>
      <c r="B40" s="96"/>
      <c r="C40" s="31"/>
      <c r="D40" s="104"/>
      <c r="E40" s="104"/>
      <c r="F40" s="31"/>
      <c r="G40" s="31"/>
      <c r="H40" s="104"/>
    </row>
    <row r="41" spans="1:8" ht="18" customHeight="1">
      <c r="A41" s="88" t="s">
        <v>116</v>
      </c>
      <c r="B41" s="97">
        <f>SUM(B36,B37)</f>
        <v>33233.46</v>
      </c>
      <c r="C41" s="105" t="s">
        <v>117</v>
      </c>
      <c r="D41" s="104">
        <f>SUM(D36,D37)</f>
        <v>33233.46</v>
      </c>
      <c r="E41" s="104"/>
      <c r="F41" s="88" t="s">
        <v>117</v>
      </c>
      <c r="G41" s="102">
        <v>33233.46</v>
      </c>
      <c r="H41" s="90">
        <f>SUM(H36,H37)</f>
        <v>0</v>
      </c>
    </row>
    <row r="42" spans="4:8" ht="12.75" customHeight="1">
      <c r="D42" s="22"/>
      <c r="E42" s="22"/>
      <c r="H42" s="22"/>
    </row>
    <row r="43" spans="4:8" ht="12.75" customHeight="1">
      <c r="D43" s="22"/>
      <c r="E43" s="22"/>
      <c r="H43" s="22"/>
    </row>
    <row r="44" spans="4:8" ht="12.75" customHeight="1">
      <c r="D44" s="22"/>
      <c r="E44" s="22"/>
      <c r="H44" s="22"/>
    </row>
    <row r="45" spans="4:8" ht="12.75" customHeight="1">
      <c r="D45" s="22"/>
      <c r="E45" s="22"/>
      <c r="H45" s="22"/>
    </row>
    <row r="46" spans="4:8" ht="12.75" customHeight="1">
      <c r="D46" s="22"/>
      <c r="E46" s="22"/>
      <c r="H46" s="22"/>
    </row>
    <row r="47" spans="4:8" ht="12.75" customHeight="1">
      <c r="D47" s="22"/>
      <c r="E47" s="22"/>
      <c r="H47" s="22"/>
    </row>
    <row r="48" spans="4:8" ht="12.75" customHeight="1">
      <c r="D48" s="22"/>
      <c r="E48" s="22"/>
      <c r="H48" s="22"/>
    </row>
    <row r="49" spans="4:8" ht="12.75" customHeight="1">
      <c r="D49" s="22"/>
      <c r="E49" s="22"/>
      <c r="H49" s="22"/>
    </row>
    <row r="50" spans="4:8" ht="12.75" customHeight="1">
      <c r="D50" s="22"/>
      <c r="E50" s="22"/>
      <c r="H50" s="22"/>
    </row>
    <row r="51" spans="4:8" ht="12.75" customHeight="1">
      <c r="D51" s="22"/>
      <c r="E51" s="22"/>
      <c r="H51" s="22"/>
    </row>
    <row r="52" spans="4:8" ht="12.75" customHeight="1">
      <c r="D52" s="22"/>
      <c r="E52" s="22"/>
      <c r="H52" s="22"/>
    </row>
    <row r="53" spans="4:8" ht="12.75" customHeight="1">
      <c r="D53" s="22"/>
      <c r="E53" s="22"/>
      <c r="H53" s="22"/>
    </row>
    <row r="54" spans="4:8" ht="12.75" customHeight="1">
      <c r="D54" s="22"/>
      <c r="E54" s="22"/>
      <c r="H54" s="22"/>
    </row>
    <row r="55" ht="12.75" customHeight="1">
      <c r="H55" s="22"/>
    </row>
    <row r="56" ht="12.75" customHeight="1">
      <c r="H56" s="22"/>
    </row>
    <row r="57" ht="12.75" customHeight="1">
      <c r="H57" s="22"/>
    </row>
    <row r="58" ht="12.75" customHeight="1">
      <c r="H58" s="22"/>
    </row>
    <row r="59" ht="12.75" customHeight="1">
      <c r="H59" s="22"/>
    </row>
    <row r="60" ht="12.75" customHeight="1">
      <c r="H60" s="22"/>
    </row>
  </sheetData>
  <sheetProtection/>
  <mergeCells count="3">
    <mergeCell ref="A3:B3"/>
    <mergeCell ref="A4:B4"/>
    <mergeCell ref="C4:H4"/>
  </mergeCells>
  <printOptions horizontalCentered="1"/>
  <pageMargins left="0.75" right="0.75" top="0.7900000000000001" bottom="1" header="0" footer="0"/>
  <pageSetup fitToHeight="1" fitToWidth="1" orientation="landscape" paperSize="9" scale="45"/>
</worksheet>
</file>

<file path=xl/worksheets/sheet7.xml><?xml version="1.0" encoding="utf-8"?>
<worksheet xmlns="http://schemas.openxmlformats.org/spreadsheetml/2006/main" xmlns:r="http://schemas.openxmlformats.org/officeDocument/2006/relationships">
  <sheetPr>
    <pageSetUpPr fitToPage="1"/>
  </sheetPr>
  <dimension ref="A1:G22"/>
  <sheetViews>
    <sheetView showGridLines="0" showZeros="0" zoomScalePageLayoutView="0" workbookViewId="0" topLeftCell="A1">
      <selection activeCell="D9" sqref="D9:E12"/>
    </sheetView>
  </sheetViews>
  <sheetFormatPr defaultColWidth="9.16015625" defaultRowHeight="12.75" customHeight="1"/>
  <cols>
    <col min="1" max="1" width="21.33203125" style="0" customWidth="1"/>
    <col min="2" max="2" width="33.66015625" style="0" customWidth="1"/>
    <col min="3" max="5" width="21.33203125" style="0" customWidth="1"/>
    <col min="6" max="6" width="19.33203125" style="0" customWidth="1"/>
    <col min="7" max="7" width="21.33203125" style="0" customWidth="1"/>
  </cols>
  <sheetData>
    <row r="1" ht="30" customHeight="1">
      <c r="A1" s="22" t="s">
        <v>18</v>
      </c>
    </row>
    <row r="2" spans="1:7" ht="28.5" customHeight="1">
      <c r="A2" s="34" t="s">
        <v>19</v>
      </c>
      <c r="B2" s="34"/>
      <c r="C2" s="34"/>
      <c r="D2" s="34"/>
      <c r="E2" s="34"/>
      <c r="F2" s="34"/>
      <c r="G2" s="34"/>
    </row>
    <row r="3" ht="22.5" customHeight="1">
      <c r="G3" s="32" t="s">
        <v>43</v>
      </c>
    </row>
    <row r="4" spans="1:7" ht="22.5" customHeight="1">
      <c r="A4" s="35" t="s">
        <v>150</v>
      </c>
      <c r="B4" s="35" t="s">
        <v>151</v>
      </c>
      <c r="C4" s="35" t="s">
        <v>124</v>
      </c>
      <c r="D4" s="35" t="s">
        <v>152</v>
      </c>
      <c r="E4" s="35" t="s">
        <v>153</v>
      </c>
      <c r="F4" s="35" t="s">
        <v>138</v>
      </c>
      <c r="G4" s="35" t="s">
        <v>154</v>
      </c>
    </row>
    <row r="5" spans="1:7" ht="15.75" customHeight="1">
      <c r="A5" s="36" t="s">
        <v>135</v>
      </c>
      <c r="B5" s="36" t="s">
        <v>135</v>
      </c>
      <c r="C5" s="36">
        <v>1</v>
      </c>
      <c r="D5" s="36">
        <v>2</v>
      </c>
      <c r="E5" s="36">
        <v>3</v>
      </c>
      <c r="F5" s="36">
        <v>4</v>
      </c>
      <c r="G5" s="36" t="s">
        <v>135</v>
      </c>
    </row>
    <row r="6" spans="1:7" ht="12.75" customHeight="1">
      <c r="A6" s="41">
        <v>211</v>
      </c>
      <c r="B6" s="31" t="s">
        <v>315</v>
      </c>
      <c r="C6" s="75">
        <f>SUM(D6,E6,F6)</f>
        <v>2000</v>
      </c>
      <c r="D6" s="76"/>
      <c r="E6" s="31"/>
      <c r="F6" s="76">
        <v>2000</v>
      </c>
      <c r="G6" s="31"/>
    </row>
    <row r="7" spans="1:7" ht="12.75" customHeight="1">
      <c r="A7" s="41">
        <v>21104</v>
      </c>
      <c r="B7" s="31" t="s">
        <v>316</v>
      </c>
      <c r="C7" s="75">
        <f aca="true" t="shared" si="0" ref="C7:C21">SUM(D7,E7,F7)</f>
        <v>2000</v>
      </c>
      <c r="D7" s="76"/>
      <c r="E7" s="31"/>
      <c r="F7" s="76">
        <v>2000</v>
      </c>
      <c r="G7" s="31"/>
    </row>
    <row r="8" spans="1:7" ht="12.75" customHeight="1">
      <c r="A8" s="41">
        <v>2110402</v>
      </c>
      <c r="B8" s="31" t="s">
        <v>317</v>
      </c>
      <c r="C8" s="75">
        <f t="shared" si="0"/>
        <v>2000</v>
      </c>
      <c r="D8" s="31"/>
      <c r="E8" s="31"/>
      <c r="F8" s="76">
        <v>2000</v>
      </c>
      <c r="G8" s="31"/>
    </row>
    <row r="9" spans="1:7" ht="12.75" customHeight="1">
      <c r="A9" s="41">
        <v>212</v>
      </c>
      <c r="B9" s="31" t="s">
        <v>318</v>
      </c>
      <c r="C9" s="75">
        <f t="shared" si="0"/>
        <v>30505.95</v>
      </c>
      <c r="D9" s="76">
        <v>2656.78</v>
      </c>
      <c r="E9" s="31">
        <v>205.36</v>
      </c>
      <c r="F9" s="76">
        <v>27643.81</v>
      </c>
      <c r="G9" s="31"/>
    </row>
    <row r="10" spans="1:7" ht="12.75" customHeight="1">
      <c r="A10" s="41">
        <v>21201</v>
      </c>
      <c r="B10" s="31" t="s">
        <v>319</v>
      </c>
      <c r="C10" s="75">
        <f t="shared" si="0"/>
        <v>28101.94</v>
      </c>
      <c r="D10" s="76">
        <v>2656.78</v>
      </c>
      <c r="E10" s="31">
        <v>205.36</v>
      </c>
      <c r="F10" s="76">
        <v>25239.8</v>
      </c>
      <c r="G10" s="31"/>
    </row>
    <row r="11" spans="1:7" ht="12.75" customHeight="1">
      <c r="A11" s="41">
        <v>2120101</v>
      </c>
      <c r="B11" s="31" t="s">
        <v>136</v>
      </c>
      <c r="C11" s="75">
        <f t="shared" si="0"/>
        <v>173.44</v>
      </c>
      <c r="D11" s="30">
        <v>136.15</v>
      </c>
      <c r="E11" s="31">
        <v>37.29</v>
      </c>
      <c r="F11" s="31">
        <v>0</v>
      </c>
      <c r="G11" s="31"/>
    </row>
    <row r="12" spans="1:7" ht="12.75" customHeight="1">
      <c r="A12" s="71" t="s">
        <v>320</v>
      </c>
      <c r="B12" s="30" t="s">
        <v>321</v>
      </c>
      <c r="C12" s="75">
        <f t="shared" si="0"/>
        <v>27928.5</v>
      </c>
      <c r="D12" s="76">
        <v>2520.63</v>
      </c>
      <c r="E12" s="31">
        <v>168.07</v>
      </c>
      <c r="F12" s="76">
        <v>25239.8</v>
      </c>
      <c r="G12" s="31"/>
    </row>
    <row r="13" spans="1:7" ht="12.75" customHeight="1">
      <c r="A13" s="41">
        <v>21203</v>
      </c>
      <c r="B13" s="30" t="s">
        <v>322</v>
      </c>
      <c r="C13" s="75">
        <f t="shared" si="0"/>
        <v>440</v>
      </c>
      <c r="D13" s="30"/>
      <c r="E13" s="30"/>
      <c r="F13" s="30">
        <v>440</v>
      </c>
      <c r="G13" s="30"/>
    </row>
    <row r="14" spans="1:7" ht="12.75" customHeight="1">
      <c r="A14" s="41">
        <v>2120399</v>
      </c>
      <c r="B14" s="31" t="s">
        <v>323</v>
      </c>
      <c r="C14" s="75">
        <f t="shared" si="0"/>
        <v>440</v>
      </c>
      <c r="D14" s="30"/>
      <c r="E14" s="30"/>
      <c r="F14" s="30">
        <v>440</v>
      </c>
      <c r="G14" s="30"/>
    </row>
    <row r="15" spans="1:7" ht="12.75" customHeight="1">
      <c r="A15" s="77">
        <v>21205</v>
      </c>
      <c r="B15" s="31" t="s">
        <v>324</v>
      </c>
      <c r="C15" s="75">
        <f t="shared" si="0"/>
        <v>1964.01</v>
      </c>
      <c r="D15" s="30"/>
      <c r="E15" s="30"/>
      <c r="F15" s="78">
        <v>1964.01</v>
      </c>
      <c r="G15" s="30"/>
    </row>
    <row r="16" spans="1:7" ht="12.75" customHeight="1">
      <c r="A16" s="77">
        <v>2120501</v>
      </c>
      <c r="B16" s="31" t="s">
        <v>325</v>
      </c>
      <c r="C16" s="75">
        <f t="shared" si="0"/>
        <v>1964.01</v>
      </c>
      <c r="D16" s="30"/>
      <c r="E16" s="30"/>
      <c r="F16" s="78">
        <v>1964.01</v>
      </c>
      <c r="G16" s="30"/>
    </row>
    <row r="17" spans="1:7" ht="12.75" customHeight="1">
      <c r="A17" s="71" t="s">
        <v>326</v>
      </c>
      <c r="B17" s="31" t="s">
        <v>327</v>
      </c>
      <c r="C17" s="75">
        <f t="shared" si="0"/>
        <v>727.51</v>
      </c>
      <c r="D17" s="30"/>
      <c r="E17" s="30"/>
      <c r="F17" s="30">
        <v>727.51</v>
      </c>
      <c r="G17" s="30"/>
    </row>
    <row r="18" spans="1:7" ht="12.75" customHeight="1">
      <c r="A18" s="77">
        <v>22101</v>
      </c>
      <c r="B18" s="30" t="s">
        <v>328</v>
      </c>
      <c r="C18" s="75">
        <f t="shared" si="0"/>
        <v>727.51</v>
      </c>
      <c r="D18" s="30"/>
      <c r="E18" s="30"/>
      <c r="F18" s="30">
        <v>727.51</v>
      </c>
      <c r="G18" s="30"/>
    </row>
    <row r="19" spans="1:7" ht="12.75" customHeight="1">
      <c r="A19" s="77">
        <v>2210103</v>
      </c>
      <c r="B19" s="30" t="s">
        <v>329</v>
      </c>
      <c r="C19" s="75">
        <f t="shared" si="0"/>
        <v>100</v>
      </c>
      <c r="D19" s="30"/>
      <c r="E19" s="30"/>
      <c r="F19" s="30">
        <v>100</v>
      </c>
      <c r="G19" s="30"/>
    </row>
    <row r="20" spans="1:7" ht="12.75" customHeight="1">
      <c r="A20" s="77">
        <v>2210105</v>
      </c>
      <c r="B20" s="30" t="s">
        <v>330</v>
      </c>
      <c r="C20" s="75">
        <f t="shared" si="0"/>
        <v>283.47</v>
      </c>
      <c r="D20" s="30"/>
      <c r="E20" s="30"/>
      <c r="F20" s="30">
        <v>283.47</v>
      </c>
      <c r="G20" s="30"/>
    </row>
    <row r="21" spans="1:7" ht="12.75" customHeight="1">
      <c r="A21" s="77">
        <v>2210199</v>
      </c>
      <c r="B21" s="30" t="s">
        <v>331</v>
      </c>
      <c r="C21" s="75">
        <f t="shared" si="0"/>
        <v>344.04</v>
      </c>
      <c r="D21" s="30"/>
      <c r="E21" s="30"/>
      <c r="F21" s="30">
        <v>344.04</v>
      </c>
      <c r="G21" s="30"/>
    </row>
    <row r="22" spans="1:7" ht="12.75" customHeight="1">
      <c r="A22" s="200" t="s">
        <v>334</v>
      </c>
      <c r="B22" s="200"/>
      <c r="C22" s="75">
        <f>SUM(D22,E22,F22)</f>
        <v>33233.46</v>
      </c>
      <c r="D22" s="78">
        <f>SUM(D6,D9,D17)</f>
        <v>2656.78</v>
      </c>
      <c r="E22" s="78">
        <f>SUM(E6,E9,E17)</f>
        <v>205.36</v>
      </c>
      <c r="F22" s="78">
        <f>SUM(F6,F9,F17)</f>
        <v>30371.32</v>
      </c>
      <c r="G22" s="30"/>
    </row>
  </sheetData>
  <sheetProtection/>
  <mergeCells count="1">
    <mergeCell ref="A22:B22"/>
  </mergeCells>
  <printOptions horizontalCentered="1"/>
  <pageMargins left="0.59" right="0.59" top="0.7900000000000001" bottom="0.7900000000000001"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G45"/>
  <sheetViews>
    <sheetView showGridLines="0" showZeros="0" zoomScalePageLayoutView="0" workbookViewId="0" topLeftCell="A12">
      <selection activeCell="C7" sqref="C7:C45"/>
    </sheetView>
  </sheetViews>
  <sheetFormatPr defaultColWidth="9.16015625" defaultRowHeight="12.75" customHeight="1"/>
  <cols>
    <col min="1" max="1" width="19" style="0" customWidth="1"/>
    <col min="2" max="2" width="31.66015625" style="0" customWidth="1"/>
    <col min="3" max="5" width="21.33203125" style="0" customWidth="1"/>
    <col min="6" max="6" width="17.66015625" style="0" customWidth="1"/>
    <col min="7" max="7" width="21.33203125" style="0" customWidth="1"/>
  </cols>
  <sheetData>
    <row r="1" ht="30" customHeight="1">
      <c r="A1" s="22" t="s">
        <v>20</v>
      </c>
    </row>
    <row r="2" spans="1:7" ht="28.5" customHeight="1">
      <c r="A2" s="34" t="s">
        <v>21</v>
      </c>
      <c r="B2" s="34"/>
      <c r="C2" s="34"/>
      <c r="D2" s="34"/>
      <c r="E2" s="34"/>
      <c r="F2" s="34"/>
      <c r="G2" s="34"/>
    </row>
    <row r="3" ht="22.5" customHeight="1">
      <c r="G3" s="32" t="s">
        <v>43</v>
      </c>
    </row>
    <row r="4" spans="1:7" ht="22.5" customHeight="1">
      <c r="A4" s="35" t="s">
        <v>155</v>
      </c>
      <c r="B4" s="35" t="s">
        <v>156</v>
      </c>
      <c r="C4" s="35" t="s">
        <v>124</v>
      </c>
      <c r="D4" s="35" t="s">
        <v>152</v>
      </c>
      <c r="E4" s="35" t="s">
        <v>153</v>
      </c>
      <c r="F4" s="35" t="s">
        <v>138</v>
      </c>
      <c r="G4" s="35" t="s">
        <v>154</v>
      </c>
    </row>
    <row r="5" spans="1:7" ht="15.75" customHeight="1">
      <c r="A5" s="36" t="s">
        <v>135</v>
      </c>
      <c r="B5" s="36" t="s">
        <v>135</v>
      </c>
      <c r="C5" s="36">
        <v>1</v>
      </c>
      <c r="D5" s="36">
        <v>2</v>
      </c>
      <c r="E5" s="36">
        <v>3</v>
      </c>
      <c r="F5" s="36">
        <v>4</v>
      </c>
      <c r="G5" s="36" t="s">
        <v>135</v>
      </c>
    </row>
    <row r="6" spans="1:7" ht="12.75" customHeight="1">
      <c r="A6" s="36"/>
      <c r="B6" s="36"/>
      <c r="C6" s="36">
        <f>SUM(D6,E6,F6)</f>
        <v>33233.46</v>
      </c>
      <c r="D6" s="126">
        <f>D7+D18+D37+D40</f>
        <v>2656.78</v>
      </c>
      <c r="E6" s="126">
        <f>E7+E18+E37+E40+E42</f>
        <v>205.36</v>
      </c>
      <c r="F6" s="36">
        <f>F7+F18+F37+F40+F42</f>
        <v>30371.32</v>
      </c>
      <c r="G6" s="36"/>
    </row>
    <row r="7" spans="1:7" ht="12.75" customHeight="1">
      <c r="A7" s="71" t="s">
        <v>157</v>
      </c>
      <c r="B7" s="72" t="s">
        <v>158</v>
      </c>
      <c r="C7" s="73">
        <f>SUM(D7,E7,F7)</f>
        <v>2577.46</v>
      </c>
      <c r="D7" s="73">
        <v>2577.46</v>
      </c>
      <c r="E7" s="51"/>
      <c r="F7" s="51"/>
      <c r="G7" s="51"/>
    </row>
    <row r="8" spans="1:7" ht="12.75" customHeight="1">
      <c r="A8" s="71" t="s">
        <v>159</v>
      </c>
      <c r="B8" s="71" t="s">
        <v>160</v>
      </c>
      <c r="C8" s="73">
        <f aca="true" t="shared" si="0" ref="C8:C45">SUM(D8,E8,F8)</f>
        <v>805.15</v>
      </c>
      <c r="D8" s="73">
        <v>805.15</v>
      </c>
      <c r="E8" s="51"/>
      <c r="F8" s="51"/>
      <c r="G8" s="51"/>
    </row>
    <row r="9" spans="1:7" ht="12.75" customHeight="1">
      <c r="A9" s="71" t="s">
        <v>161</v>
      </c>
      <c r="B9" s="71" t="s">
        <v>162</v>
      </c>
      <c r="C9" s="73">
        <f t="shared" si="0"/>
        <v>179.82</v>
      </c>
      <c r="D9" s="51">
        <v>179.82</v>
      </c>
      <c r="E9" s="51"/>
      <c r="F9" s="51"/>
      <c r="G9" s="51"/>
    </row>
    <row r="10" spans="1:7" ht="12.75" customHeight="1">
      <c r="A10" s="71" t="s">
        <v>163</v>
      </c>
      <c r="B10" s="71" t="s">
        <v>164</v>
      </c>
      <c r="C10" s="73">
        <f t="shared" si="0"/>
        <v>110.44</v>
      </c>
      <c r="D10" s="51">
        <v>110.44</v>
      </c>
      <c r="E10" s="51"/>
      <c r="F10" s="51"/>
      <c r="G10" s="51"/>
    </row>
    <row r="11" spans="1:7" ht="12.75" customHeight="1">
      <c r="A11" s="71" t="s">
        <v>165</v>
      </c>
      <c r="B11" s="71" t="s">
        <v>166</v>
      </c>
      <c r="C11" s="73">
        <f t="shared" si="0"/>
        <v>9.74</v>
      </c>
      <c r="D11" s="51">
        <v>9.74</v>
      </c>
      <c r="E11" s="51"/>
      <c r="F11" s="51"/>
      <c r="G11" s="51"/>
    </row>
    <row r="12" spans="1:7" ht="12.75" customHeight="1">
      <c r="A12" s="71" t="s">
        <v>167</v>
      </c>
      <c r="B12" s="71" t="s">
        <v>168</v>
      </c>
      <c r="C12" s="73">
        <f t="shared" si="0"/>
        <v>879.88</v>
      </c>
      <c r="D12" s="74">
        <v>879.88</v>
      </c>
      <c r="E12" s="51"/>
      <c r="F12" s="51"/>
      <c r="G12" s="51"/>
    </row>
    <row r="13" spans="1:7" ht="12.75" customHeight="1">
      <c r="A13" s="71" t="s">
        <v>169</v>
      </c>
      <c r="B13" s="125" t="s">
        <v>335</v>
      </c>
      <c r="C13" s="73">
        <f t="shared" si="0"/>
        <v>54.37</v>
      </c>
      <c r="D13" s="74">
        <v>54.37</v>
      </c>
      <c r="E13" s="51"/>
      <c r="F13" s="51"/>
      <c r="G13" s="51"/>
    </row>
    <row r="14" spans="1:7" ht="12.75" customHeight="1">
      <c r="A14" s="71" t="s">
        <v>170</v>
      </c>
      <c r="B14" s="71" t="s">
        <v>171</v>
      </c>
      <c r="C14" s="73">
        <f t="shared" si="0"/>
        <v>27.8</v>
      </c>
      <c r="D14" s="74">
        <v>27.8</v>
      </c>
      <c r="E14" s="51"/>
      <c r="F14" s="51"/>
      <c r="G14" s="51"/>
    </row>
    <row r="15" spans="1:7" ht="12.75" customHeight="1">
      <c r="A15" s="71" t="s">
        <v>172</v>
      </c>
      <c r="B15" s="71" t="s">
        <v>173</v>
      </c>
      <c r="C15" s="73">
        <f t="shared" si="0"/>
        <v>172.16</v>
      </c>
      <c r="D15" s="74">
        <v>172.16</v>
      </c>
      <c r="E15" s="51"/>
      <c r="F15" s="51"/>
      <c r="G15" s="51"/>
    </row>
    <row r="16" spans="1:7" ht="12.75" customHeight="1">
      <c r="A16" s="71" t="s">
        <v>174</v>
      </c>
      <c r="B16" s="71" t="s">
        <v>175</v>
      </c>
      <c r="C16" s="73">
        <f t="shared" si="0"/>
        <v>216.14</v>
      </c>
      <c r="D16" s="74">
        <v>216.14</v>
      </c>
      <c r="E16" s="51"/>
      <c r="F16" s="51"/>
      <c r="G16" s="51"/>
    </row>
    <row r="17" spans="1:7" ht="12.75" customHeight="1">
      <c r="A17" s="71" t="s">
        <v>176</v>
      </c>
      <c r="B17" s="71" t="s">
        <v>177</v>
      </c>
      <c r="C17" s="73">
        <f t="shared" si="0"/>
        <v>121.97</v>
      </c>
      <c r="D17" s="74">
        <v>121.97</v>
      </c>
      <c r="E17" s="74"/>
      <c r="F17" s="74"/>
      <c r="G17" s="74"/>
    </row>
    <row r="18" spans="1:7" ht="12.75" customHeight="1">
      <c r="A18" s="71" t="s">
        <v>178</v>
      </c>
      <c r="B18" s="72" t="s">
        <v>179</v>
      </c>
      <c r="C18" s="73">
        <f t="shared" si="0"/>
        <v>1828.12</v>
      </c>
      <c r="D18" s="74"/>
      <c r="E18" s="74">
        <f>SUM(E19:E36)</f>
        <v>202.65</v>
      </c>
      <c r="F18" s="74">
        <f>SUM(F19:F36)</f>
        <v>1625.4699999999998</v>
      </c>
      <c r="G18" s="74"/>
    </row>
    <row r="19" spans="1:7" ht="12.75" customHeight="1">
      <c r="A19" s="71" t="s">
        <v>180</v>
      </c>
      <c r="B19" s="71" t="s">
        <v>181</v>
      </c>
      <c r="C19" s="73">
        <f t="shared" si="0"/>
        <v>76.33</v>
      </c>
      <c r="D19" s="74"/>
      <c r="E19" s="74">
        <v>60.23</v>
      </c>
      <c r="F19" s="74">
        <v>16.1</v>
      </c>
      <c r="G19" s="74"/>
    </row>
    <row r="20" spans="1:7" ht="12.75" customHeight="1">
      <c r="A20" s="71" t="s">
        <v>182</v>
      </c>
      <c r="B20" s="71" t="s">
        <v>183</v>
      </c>
      <c r="C20" s="73">
        <f t="shared" si="0"/>
        <v>13.74</v>
      </c>
      <c r="D20" s="74"/>
      <c r="E20" s="74">
        <v>9.24</v>
      </c>
      <c r="F20" s="74">
        <v>4.5</v>
      </c>
      <c r="G20" s="74"/>
    </row>
    <row r="21" spans="1:7" ht="12.75" customHeight="1">
      <c r="A21" s="71" t="s">
        <v>184</v>
      </c>
      <c r="B21" s="71" t="s">
        <v>185</v>
      </c>
      <c r="C21" s="73">
        <f t="shared" si="0"/>
        <v>14</v>
      </c>
      <c r="D21" s="74"/>
      <c r="E21" s="74">
        <v>4</v>
      </c>
      <c r="F21" s="74">
        <v>10</v>
      </c>
      <c r="G21" s="74"/>
    </row>
    <row r="22" spans="1:7" ht="12.75" customHeight="1">
      <c r="A22" s="71" t="s">
        <v>186</v>
      </c>
      <c r="B22" s="71" t="s">
        <v>187</v>
      </c>
      <c r="C22" s="73">
        <f t="shared" si="0"/>
        <v>0</v>
      </c>
      <c r="D22" s="74"/>
      <c r="E22" s="74"/>
      <c r="F22" s="74"/>
      <c r="G22" s="74"/>
    </row>
    <row r="23" spans="1:7" ht="12.75" customHeight="1">
      <c r="A23" s="71" t="s">
        <v>188</v>
      </c>
      <c r="B23" s="71" t="s">
        <v>189</v>
      </c>
      <c r="C23" s="73">
        <f t="shared" si="0"/>
        <v>2.71</v>
      </c>
      <c r="D23" s="74"/>
      <c r="E23" s="74">
        <v>2.01</v>
      </c>
      <c r="F23" s="74">
        <v>0.7</v>
      </c>
      <c r="G23" s="74"/>
    </row>
    <row r="24" spans="1:7" ht="12.75" customHeight="1">
      <c r="A24" s="71" t="s">
        <v>190</v>
      </c>
      <c r="B24" s="71" t="s">
        <v>191</v>
      </c>
      <c r="C24" s="73">
        <f t="shared" si="0"/>
        <v>3.3600000000000003</v>
      </c>
      <c r="D24" s="74"/>
      <c r="E24" s="74">
        <v>2.16</v>
      </c>
      <c r="F24" s="74">
        <v>1.2</v>
      </c>
      <c r="G24" s="74"/>
    </row>
    <row r="25" spans="1:7" ht="12.75" customHeight="1">
      <c r="A25" s="71" t="s">
        <v>192</v>
      </c>
      <c r="B25" s="71" t="s">
        <v>193</v>
      </c>
      <c r="C25" s="73">
        <f t="shared" si="0"/>
        <v>4.6</v>
      </c>
      <c r="D25" s="74"/>
      <c r="E25" s="74">
        <v>4.6</v>
      </c>
      <c r="F25" s="74"/>
      <c r="G25" s="74"/>
    </row>
    <row r="26" spans="1:7" ht="12.75" customHeight="1">
      <c r="A26" s="71" t="s">
        <v>194</v>
      </c>
      <c r="B26" s="71" t="s">
        <v>195</v>
      </c>
      <c r="C26" s="73">
        <f t="shared" si="0"/>
        <v>3</v>
      </c>
      <c r="D26" s="30"/>
      <c r="E26" s="30">
        <v>3</v>
      </c>
      <c r="F26" s="30"/>
      <c r="G26" s="30"/>
    </row>
    <row r="27" spans="1:7" ht="12.75" customHeight="1">
      <c r="A27" s="71" t="s">
        <v>336</v>
      </c>
      <c r="B27" s="125" t="s">
        <v>337</v>
      </c>
      <c r="C27" s="73">
        <f t="shared" si="0"/>
        <v>12.3</v>
      </c>
      <c r="D27" s="30"/>
      <c r="E27" s="30">
        <v>6.3</v>
      </c>
      <c r="F27" s="30">
        <v>6</v>
      </c>
      <c r="G27" s="30"/>
    </row>
    <row r="28" spans="1:7" ht="12.75" customHeight="1">
      <c r="A28" s="71" t="s">
        <v>196</v>
      </c>
      <c r="B28" s="71" t="s">
        <v>197</v>
      </c>
      <c r="C28" s="73">
        <f t="shared" si="0"/>
        <v>10.47</v>
      </c>
      <c r="D28" s="30"/>
      <c r="E28" s="30">
        <v>10.47</v>
      </c>
      <c r="G28" s="30"/>
    </row>
    <row r="29" spans="1:7" ht="12.75" customHeight="1">
      <c r="A29" s="71" t="s">
        <v>198</v>
      </c>
      <c r="B29" s="71" t="s">
        <v>199</v>
      </c>
      <c r="C29" s="73">
        <f t="shared" si="0"/>
        <v>217.97</v>
      </c>
      <c r="D29" s="30"/>
      <c r="E29" s="30">
        <v>4.3</v>
      </c>
      <c r="F29" s="30">
        <v>213.67</v>
      </c>
      <c r="G29" s="30"/>
    </row>
    <row r="30" spans="1:7" ht="12.75" customHeight="1">
      <c r="A30" s="71" t="s">
        <v>200</v>
      </c>
      <c r="B30" s="125" t="s">
        <v>345</v>
      </c>
      <c r="C30" s="73">
        <f t="shared" si="0"/>
        <v>6</v>
      </c>
      <c r="D30" s="30"/>
      <c r="E30" s="30"/>
      <c r="F30" s="30">
        <v>6</v>
      </c>
      <c r="G30" s="30"/>
    </row>
    <row r="31" spans="1:7" ht="12.75" customHeight="1">
      <c r="A31" s="125" t="s">
        <v>338</v>
      </c>
      <c r="B31" s="125" t="s">
        <v>344</v>
      </c>
      <c r="C31" s="73">
        <f t="shared" si="0"/>
        <v>0.67</v>
      </c>
      <c r="D31" s="30"/>
      <c r="E31" s="30">
        <v>0.67</v>
      </c>
      <c r="F31" s="30"/>
      <c r="G31" s="30"/>
    </row>
    <row r="32" spans="1:7" ht="12.75" customHeight="1">
      <c r="A32" s="71" t="s">
        <v>201</v>
      </c>
      <c r="B32" s="71" t="s">
        <v>202</v>
      </c>
      <c r="C32" s="73">
        <f t="shared" si="0"/>
        <v>2.65</v>
      </c>
      <c r="D32" s="30"/>
      <c r="E32" s="30">
        <v>2.65</v>
      </c>
      <c r="F32" s="30"/>
      <c r="G32" s="30"/>
    </row>
    <row r="33" spans="1:7" ht="12.75" customHeight="1">
      <c r="A33" s="71" t="s">
        <v>203</v>
      </c>
      <c r="B33" s="71" t="s">
        <v>204</v>
      </c>
      <c r="C33" s="73">
        <f t="shared" si="0"/>
        <v>10.05</v>
      </c>
      <c r="D33" s="30"/>
      <c r="E33" s="30">
        <v>10.05</v>
      </c>
      <c r="F33" s="30"/>
      <c r="G33" s="30"/>
    </row>
    <row r="34" spans="1:7" ht="12.75" customHeight="1">
      <c r="A34" s="71" t="s">
        <v>205</v>
      </c>
      <c r="B34" s="71" t="s">
        <v>206</v>
      </c>
      <c r="C34" s="73">
        <f t="shared" si="0"/>
        <v>2.5</v>
      </c>
      <c r="D34" s="30"/>
      <c r="E34" s="30">
        <v>2.5</v>
      </c>
      <c r="F34" s="30"/>
      <c r="G34" s="30"/>
    </row>
    <row r="35" spans="1:7" ht="12.75" customHeight="1">
      <c r="A35" s="71" t="s">
        <v>207</v>
      </c>
      <c r="B35" s="71" t="s">
        <v>208</v>
      </c>
      <c r="C35" s="73">
        <f t="shared" si="0"/>
        <v>68.93</v>
      </c>
      <c r="D35" s="30"/>
      <c r="E35" s="30">
        <v>65.43</v>
      </c>
      <c r="F35" s="30">
        <v>3.5</v>
      </c>
      <c r="G35" s="30"/>
    </row>
    <row r="36" spans="1:7" ht="12.75" customHeight="1">
      <c r="A36" s="71" t="s">
        <v>209</v>
      </c>
      <c r="B36" s="71" t="s">
        <v>210</v>
      </c>
      <c r="C36" s="73">
        <f t="shared" si="0"/>
        <v>1378.84</v>
      </c>
      <c r="D36" s="30"/>
      <c r="E36" s="30">
        <v>15.04</v>
      </c>
      <c r="F36" s="78">
        <v>1363.8</v>
      </c>
      <c r="G36" s="30"/>
    </row>
    <row r="37" spans="1:7" ht="12.75" customHeight="1">
      <c r="A37" s="71" t="s">
        <v>211</v>
      </c>
      <c r="B37" s="72" t="s">
        <v>212</v>
      </c>
      <c r="C37" s="73">
        <f t="shared" si="0"/>
        <v>940.79</v>
      </c>
      <c r="D37" s="30">
        <f>SUM(D38:D39)</f>
        <v>79.32</v>
      </c>
      <c r="E37" s="30">
        <f>SUM(E38:E39)</f>
        <v>0</v>
      </c>
      <c r="F37" s="30">
        <f>SUM(F38:F39)</f>
        <v>861.47</v>
      </c>
      <c r="G37" s="30"/>
    </row>
    <row r="38" spans="1:7" ht="12.75" customHeight="1">
      <c r="A38" s="71" t="s">
        <v>213</v>
      </c>
      <c r="B38" s="71" t="s">
        <v>214</v>
      </c>
      <c r="C38" s="73">
        <f t="shared" si="0"/>
        <v>79.32</v>
      </c>
      <c r="D38" s="30">
        <v>79.32</v>
      </c>
      <c r="E38" s="30"/>
      <c r="F38" s="30"/>
      <c r="G38" s="30"/>
    </row>
    <row r="39" spans="1:7" ht="12.75" customHeight="1">
      <c r="A39" s="71" t="s">
        <v>215</v>
      </c>
      <c r="B39" s="71" t="s">
        <v>216</v>
      </c>
      <c r="C39" s="73">
        <f t="shared" si="0"/>
        <v>861.47</v>
      </c>
      <c r="D39" s="30"/>
      <c r="E39" s="30"/>
      <c r="F39" s="30">
        <v>861.47</v>
      </c>
      <c r="G39" s="30"/>
    </row>
    <row r="40" spans="1:7" ht="12.75" customHeight="1">
      <c r="A40" s="71" t="s">
        <v>217</v>
      </c>
      <c r="B40" s="72" t="s">
        <v>218</v>
      </c>
      <c r="C40" s="73">
        <f t="shared" si="0"/>
        <v>18568.88</v>
      </c>
      <c r="D40" s="30"/>
      <c r="E40" s="30"/>
      <c r="F40" s="30">
        <f>SUM(F41)</f>
        <v>18568.88</v>
      </c>
      <c r="G40" s="30"/>
    </row>
    <row r="41" spans="1:7" ht="12.75" customHeight="1">
      <c r="A41" s="71" t="s">
        <v>219</v>
      </c>
      <c r="B41" s="71" t="s">
        <v>220</v>
      </c>
      <c r="C41" s="73">
        <f t="shared" si="0"/>
        <v>18568.88</v>
      </c>
      <c r="D41" s="78"/>
      <c r="E41" s="78"/>
      <c r="F41" s="78">
        <v>18568.88</v>
      </c>
      <c r="G41" s="30"/>
    </row>
    <row r="42" spans="1:7" ht="12.75" customHeight="1">
      <c r="A42" s="71" t="s">
        <v>221</v>
      </c>
      <c r="B42" s="72" t="s">
        <v>222</v>
      </c>
      <c r="C42" s="73">
        <f t="shared" si="0"/>
        <v>9318.21</v>
      </c>
      <c r="D42" s="30"/>
      <c r="E42" s="30">
        <f>SUM(E43:E45)</f>
        <v>2.71</v>
      </c>
      <c r="F42" s="30">
        <f>SUM(F43:F45)</f>
        <v>9315.5</v>
      </c>
      <c r="G42" s="30"/>
    </row>
    <row r="43" spans="1:7" ht="12.75" customHeight="1">
      <c r="A43" s="71" t="s">
        <v>223</v>
      </c>
      <c r="B43" s="125" t="s">
        <v>340</v>
      </c>
      <c r="C43" s="73">
        <f t="shared" si="0"/>
        <v>78.21</v>
      </c>
      <c r="D43" s="30"/>
      <c r="E43" s="30">
        <v>2.71</v>
      </c>
      <c r="F43" s="30">
        <v>75.5</v>
      </c>
      <c r="G43" s="30"/>
    </row>
    <row r="44" spans="1:7" ht="12.75" customHeight="1">
      <c r="A44" s="71" t="s">
        <v>339</v>
      </c>
      <c r="B44" s="125" t="s">
        <v>341</v>
      </c>
      <c r="C44" s="73">
        <f t="shared" si="0"/>
        <v>40</v>
      </c>
      <c r="D44" s="30"/>
      <c r="E44" s="30"/>
      <c r="F44" s="30">
        <v>40</v>
      </c>
      <c r="G44" s="30"/>
    </row>
    <row r="45" spans="1:7" ht="12.75" customHeight="1">
      <c r="A45" s="125" t="s">
        <v>342</v>
      </c>
      <c r="B45" s="125" t="s">
        <v>343</v>
      </c>
      <c r="C45" s="73">
        <f t="shared" si="0"/>
        <v>9200</v>
      </c>
      <c r="D45" s="78"/>
      <c r="E45" s="78"/>
      <c r="F45" s="78">
        <v>9200</v>
      </c>
      <c r="G45" s="30"/>
    </row>
  </sheetData>
  <sheetProtection/>
  <printOptions horizontalCentered="1"/>
  <pageMargins left="0.59" right="0.59" top="0.7900000000000001" bottom="0.7900000000000001" header="0.5" footer="0.5"/>
  <pageSetup fitToHeight="1000" fitToWidth="1"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22"/>
  <sheetViews>
    <sheetView showGridLines="0" showZeros="0" zoomScalePageLayoutView="0" workbookViewId="0" topLeftCell="A1">
      <selection activeCell="J19" sqref="J19"/>
    </sheetView>
  </sheetViews>
  <sheetFormatPr defaultColWidth="9.16015625" defaultRowHeight="12.75" customHeight="1"/>
  <cols>
    <col min="1" max="6" width="21.33203125" style="0" customWidth="1"/>
    <col min="7" max="255" width="9.16015625" style="0" customWidth="1"/>
  </cols>
  <sheetData>
    <row r="1" ht="30" customHeight="1">
      <c r="A1" s="22" t="s">
        <v>22</v>
      </c>
    </row>
    <row r="2" spans="1:6" ht="28.5" customHeight="1">
      <c r="A2" s="34" t="s">
        <v>23</v>
      </c>
      <c r="B2" s="34"/>
      <c r="C2" s="34"/>
      <c r="D2" s="34"/>
      <c r="E2" s="34"/>
      <c r="F2" s="34"/>
    </row>
    <row r="3" ht="22.5" customHeight="1">
      <c r="F3" s="32" t="s">
        <v>43</v>
      </c>
    </row>
    <row r="4" spans="1:6" ht="22.5" customHeight="1">
      <c r="A4" s="35" t="s">
        <v>150</v>
      </c>
      <c r="B4" s="35" t="s">
        <v>151</v>
      </c>
      <c r="C4" s="35" t="s">
        <v>124</v>
      </c>
      <c r="D4" s="35" t="s">
        <v>152</v>
      </c>
      <c r="E4" s="35" t="s">
        <v>153</v>
      </c>
      <c r="F4" s="35" t="s">
        <v>154</v>
      </c>
    </row>
    <row r="5" spans="1:6" ht="15.75" customHeight="1">
      <c r="A5" s="36" t="s">
        <v>135</v>
      </c>
      <c r="B5" s="36" t="s">
        <v>135</v>
      </c>
      <c r="C5" s="36">
        <v>1</v>
      </c>
      <c r="D5" s="36">
        <v>2</v>
      </c>
      <c r="E5" s="36">
        <v>3</v>
      </c>
      <c r="F5" s="36" t="s">
        <v>135</v>
      </c>
    </row>
    <row r="6" spans="1:6" ht="12.75" customHeight="1">
      <c r="A6" s="41">
        <v>212</v>
      </c>
      <c r="B6" s="31" t="s">
        <v>318</v>
      </c>
      <c r="C6" s="75">
        <f aca="true" t="shared" si="0" ref="C6:C11">SUM(D6:F6)</f>
        <v>2862.1400000000003</v>
      </c>
      <c r="D6" s="76">
        <v>2656.78</v>
      </c>
      <c r="E6" s="31">
        <v>205.36</v>
      </c>
      <c r="F6" s="76"/>
    </row>
    <row r="7" spans="1:6" ht="12.75" customHeight="1">
      <c r="A7" s="41">
        <v>21201</v>
      </c>
      <c r="B7" s="31" t="s">
        <v>319</v>
      </c>
      <c r="C7" s="75">
        <f t="shared" si="0"/>
        <v>2862.1400000000003</v>
      </c>
      <c r="D7" s="76">
        <v>2656.78</v>
      </c>
      <c r="E7" s="31">
        <v>205.36</v>
      </c>
      <c r="F7" s="76"/>
    </row>
    <row r="8" spans="1:6" ht="12.75" customHeight="1">
      <c r="A8" s="41">
        <v>2120101</v>
      </c>
      <c r="B8" s="31" t="s">
        <v>136</v>
      </c>
      <c r="C8" s="75">
        <f t="shared" si="0"/>
        <v>173.44</v>
      </c>
      <c r="D8" s="30">
        <v>136.15</v>
      </c>
      <c r="E8" s="31">
        <v>37.29</v>
      </c>
      <c r="F8" s="31"/>
    </row>
    <row r="9" spans="1:6" ht="12.75" customHeight="1">
      <c r="A9" s="71" t="s">
        <v>320</v>
      </c>
      <c r="B9" s="30" t="s">
        <v>321</v>
      </c>
      <c r="C9" s="75">
        <f t="shared" si="0"/>
        <v>2688.7000000000003</v>
      </c>
      <c r="D9" s="76">
        <v>2520.63</v>
      </c>
      <c r="E9" s="31">
        <v>168.07</v>
      </c>
      <c r="F9" s="76"/>
    </row>
    <row r="10" spans="1:6" ht="12.75" customHeight="1">
      <c r="A10" s="41"/>
      <c r="B10" s="31"/>
      <c r="C10" s="75">
        <f t="shared" si="0"/>
        <v>0</v>
      </c>
      <c r="D10" s="31">
        <v>0</v>
      </c>
      <c r="E10" s="31">
        <v>0</v>
      </c>
      <c r="F10" s="31"/>
    </row>
    <row r="11" spans="1:6" ht="12.75" customHeight="1">
      <c r="A11" s="41"/>
      <c r="B11" s="31"/>
      <c r="C11" s="75">
        <f t="shared" si="0"/>
        <v>0</v>
      </c>
      <c r="D11" s="30">
        <v>0</v>
      </c>
      <c r="E11" s="31">
        <v>0</v>
      </c>
      <c r="F11" s="31"/>
    </row>
    <row r="12" spans="1:6" ht="12.75" customHeight="1">
      <c r="A12" s="41"/>
      <c r="B12" s="31"/>
      <c r="C12" s="31"/>
      <c r="D12" s="31"/>
      <c r="E12" s="31"/>
      <c r="F12" s="31"/>
    </row>
    <row r="13" spans="1:6" ht="12.75" customHeight="1">
      <c r="A13" s="71"/>
      <c r="B13" s="30"/>
      <c r="C13" s="31"/>
      <c r="D13" s="30"/>
      <c r="E13" s="30"/>
      <c r="F13" s="30"/>
    </row>
    <row r="14" spans="1:6" ht="12.75" customHeight="1">
      <c r="A14" s="41"/>
      <c r="B14" s="30"/>
      <c r="C14" s="31"/>
      <c r="D14" s="30"/>
      <c r="E14" s="30"/>
      <c r="F14" s="30"/>
    </row>
    <row r="15" spans="1:6" ht="12.75" customHeight="1">
      <c r="A15" s="41"/>
      <c r="B15" s="31"/>
      <c r="C15" s="30"/>
      <c r="D15" s="30"/>
      <c r="E15" s="30"/>
      <c r="F15" s="30"/>
    </row>
    <row r="16" spans="1:6" ht="12.75" customHeight="1">
      <c r="A16" s="77"/>
      <c r="B16" s="31"/>
      <c r="C16" s="30"/>
      <c r="D16" s="30"/>
      <c r="E16" s="30"/>
      <c r="F16" s="30"/>
    </row>
    <row r="17" spans="1:6" ht="12.75" customHeight="1">
      <c r="A17" s="77"/>
      <c r="B17" s="31"/>
      <c r="C17" s="30"/>
      <c r="D17" s="30"/>
      <c r="E17" s="30"/>
      <c r="F17" s="30"/>
    </row>
    <row r="18" spans="1:6" ht="12.75" customHeight="1">
      <c r="A18" s="71"/>
      <c r="B18" s="31"/>
      <c r="C18" s="30"/>
      <c r="D18" s="30"/>
      <c r="E18" s="30"/>
      <c r="F18" s="30"/>
    </row>
    <row r="19" spans="1:6" ht="12.75" customHeight="1">
      <c r="A19" s="30"/>
      <c r="B19" s="31"/>
      <c r="C19" s="30"/>
      <c r="D19" s="30"/>
      <c r="E19" s="30"/>
      <c r="F19" s="30"/>
    </row>
    <row r="20" spans="1:6" ht="12.75" customHeight="1">
      <c r="A20" s="30"/>
      <c r="B20" s="30"/>
      <c r="C20" s="30"/>
      <c r="D20" s="30"/>
      <c r="E20" s="30"/>
      <c r="F20" s="30"/>
    </row>
    <row r="21" spans="1:6" ht="12.75" customHeight="1">
      <c r="A21" s="30"/>
      <c r="B21" s="30"/>
      <c r="C21" s="30"/>
      <c r="D21" s="30"/>
      <c r="E21" s="30"/>
      <c r="F21" s="30"/>
    </row>
    <row r="22" spans="1:6" ht="12.75" customHeight="1">
      <c r="A22" s="30"/>
      <c r="B22" s="30"/>
      <c r="C22" s="30"/>
      <c r="D22" s="30"/>
      <c r="E22" s="30"/>
      <c r="F22" s="30"/>
    </row>
  </sheetData>
  <sheetProtection/>
  <printOptions horizontalCentered="1"/>
  <pageMargins left="0.59" right="0.59" top="0.7900000000000001" bottom="0.7900000000000001"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39878</dc:creator>
  <cp:keywords/>
  <dc:description/>
  <cp:lastModifiedBy>39878</cp:lastModifiedBy>
  <dcterms:created xsi:type="dcterms:W3CDTF">2018-01-09T01:56:11Z</dcterms:created>
  <dcterms:modified xsi:type="dcterms:W3CDTF">2019-10-28T02:31:47Z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y fmtid="{D5CDD505-2E9C-101B-9397-08002B2CF9AE}" pid="3" name="KSORubyTemplateID">
    <vt:lpwstr>14</vt:lpwstr>
  </property>
</Properties>
</file>