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339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Print_Titles" localSheetId="1">'Sheet2'!$1:$4</definedName>
  </definedNames>
  <calcPr fullCalcOnLoad="1"/>
</workbook>
</file>

<file path=xl/sharedStrings.xml><?xml version="1.0" encoding="utf-8"?>
<sst xmlns="http://schemas.openxmlformats.org/spreadsheetml/2006/main" count="49" uniqueCount="45">
  <si>
    <t>用工单位</t>
  </si>
  <si>
    <t>人数</t>
  </si>
  <si>
    <t>合计</t>
  </si>
  <si>
    <t>备注</t>
  </si>
  <si>
    <t>市汇桥人力公司</t>
  </si>
  <si>
    <t>市众桥人力公司</t>
  </si>
  <si>
    <t>单位：万元</t>
  </si>
  <si>
    <t>2018年协管员取暖费分配表</t>
  </si>
  <si>
    <t>榆区政财社专发[2019]3号</t>
  </si>
  <si>
    <t>取暖费标准</t>
  </si>
  <si>
    <t>拨付金额</t>
  </si>
  <si>
    <t>专项资金分配表</t>
  </si>
  <si>
    <t>单位：万元</t>
  </si>
  <si>
    <t>用工单位</t>
  </si>
  <si>
    <t>合计</t>
  </si>
  <si>
    <t>备注</t>
  </si>
  <si>
    <t>月金额</t>
  </si>
  <si>
    <t>月份</t>
  </si>
  <si>
    <t>大河塔镇</t>
  </si>
  <si>
    <t>麻黄梁镇</t>
  </si>
  <si>
    <t>古塔镇</t>
  </si>
  <si>
    <t>鱼河峁镇</t>
  </si>
  <si>
    <t>青云镇</t>
  </si>
  <si>
    <t>上盐湾镇</t>
  </si>
  <si>
    <t>鱼河镇</t>
  </si>
  <si>
    <t>镇川镇</t>
  </si>
  <si>
    <t>巴拉素镇</t>
  </si>
  <si>
    <t>补浪河乡</t>
  </si>
  <si>
    <t>岔河则乡</t>
  </si>
  <si>
    <t>红石桥乡</t>
  </si>
  <si>
    <t>金鸡滩镇</t>
  </si>
  <si>
    <t>马合镇</t>
  </si>
  <si>
    <t>孟家湾镇</t>
  </si>
  <si>
    <t>牛家梁镇</t>
  </si>
  <si>
    <t>芹河镇</t>
  </si>
  <si>
    <t>小壕兔乡</t>
  </si>
  <si>
    <t>小纪汗镇</t>
  </si>
  <si>
    <t>长城路办事处</t>
  </si>
  <si>
    <t>朝阳路办事处</t>
  </si>
  <si>
    <t>结算应扣回2017-2018年下达结余资金</t>
  </si>
  <si>
    <t>小计</t>
  </si>
  <si>
    <t>本次实际拨付</t>
  </si>
  <si>
    <t>2019年第二季度应预拨</t>
  </si>
  <si>
    <t>含补发2019年1月起个人部分社保</t>
  </si>
  <si>
    <r>
      <t>榆区政财社专发[2019</t>
    </r>
    <r>
      <rPr>
        <sz val="12"/>
        <rFont val="宋体"/>
        <family val="0"/>
      </rPr>
      <t>]</t>
    </r>
    <r>
      <rPr>
        <sz val="12"/>
        <rFont val="宋体"/>
        <family val="0"/>
      </rPr>
      <t>12号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</si>
</sst>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0_ "/>
    <numFmt numFmtId="179" formatCode="0.0000_ 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Zeros="0" zoomScalePageLayoutView="0" workbookViewId="0" topLeftCell="A1">
      <selection activeCell="A4" sqref="A4:A5"/>
    </sheetView>
  </sheetViews>
  <sheetFormatPr defaultColWidth="9.00390625" defaultRowHeight="14.25"/>
  <cols>
    <col min="1" max="1" width="25.125" style="0" customWidth="1"/>
    <col min="2" max="2" width="29.25390625" style="0" customWidth="1"/>
    <col min="3" max="3" width="21.50390625" style="0" customWidth="1"/>
    <col min="4" max="4" width="26.50390625" style="0" customWidth="1"/>
    <col min="5" max="5" width="25.625" style="0" customWidth="1"/>
  </cols>
  <sheetData>
    <row r="1" spans="1:5" ht="67.5" customHeight="1">
      <c r="A1" s="17" t="s">
        <v>7</v>
      </c>
      <c r="B1" s="17"/>
      <c r="C1" s="17"/>
      <c r="D1" s="17"/>
      <c r="E1" s="17"/>
    </row>
    <row r="2" spans="1:5" ht="51" customHeight="1">
      <c r="A2" t="s">
        <v>8</v>
      </c>
      <c r="E2" s="1" t="s">
        <v>6</v>
      </c>
    </row>
    <row r="3" spans="1:5" s="2" customFormat="1" ht="48" customHeight="1">
      <c r="A3" s="8" t="s">
        <v>0</v>
      </c>
      <c r="B3" s="3" t="s">
        <v>1</v>
      </c>
      <c r="C3" s="3" t="s">
        <v>9</v>
      </c>
      <c r="D3" s="3" t="s">
        <v>10</v>
      </c>
      <c r="E3" s="8" t="s">
        <v>3</v>
      </c>
    </row>
    <row r="4" spans="1:5" ht="51.75" customHeight="1">
      <c r="A4" s="7" t="s">
        <v>4</v>
      </c>
      <c r="B4" s="5">
        <v>432</v>
      </c>
      <c r="C4" s="5">
        <v>0.23</v>
      </c>
      <c r="D4" s="4">
        <f>B4*C4</f>
        <v>99.36</v>
      </c>
      <c r="E4" s="6"/>
    </row>
    <row r="5" spans="1:5" ht="51.75" customHeight="1">
      <c r="A5" s="7" t="s">
        <v>5</v>
      </c>
      <c r="B5" s="5">
        <v>24</v>
      </c>
      <c r="C5" s="5">
        <v>0.23</v>
      </c>
      <c r="D5" s="4">
        <f>B5*C5</f>
        <v>5.5200000000000005</v>
      </c>
      <c r="E5" s="6"/>
    </row>
    <row r="6" spans="1:5" ht="51.75" customHeight="1">
      <c r="A6" s="4" t="s">
        <v>2</v>
      </c>
      <c r="B6" s="4">
        <f>SUM(B4:B5)</f>
        <v>456</v>
      </c>
      <c r="C6" s="4"/>
      <c r="D6" s="4">
        <f>SUM(D4:D5)</f>
        <v>104.88</v>
      </c>
      <c r="E6" s="4"/>
    </row>
  </sheetData>
  <sheetProtection/>
  <mergeCells count="1">
    <mergeCell ref="A1:E1"/>
  </mergeCells>
  <printOptions/>
  <pageMargins left="0.5511811023622047" right="0.35433070866141736" top="1.1811023622047245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3">
      <selection activeCell="G26" sqref="G26"/>
    </sheetView>
  </sheetViews>
  <sheetFormatPr defaultColWidth="9.00390625" defaultRowHeight="14.25"/>
  <cols>
    <col min="1" max="1" width="14.25390625" style="0" customWidth="1"/>
    <col min="2" max="2" width="8.625" style="1" customWidth="1"/>
    <col min="3" max="3" width="9.125" style="0" customWidth="1"/>
    <col min="4" max="4" width="8.875" style="0" customWidth="1"/>
    <col min="5" max="5" width="6.50390625" style="0" customWidth="1"/>
    <col min="6" max="6" width="8.50390625" style="0" customWidth="1"/>
    <col min="7" max="7" width="9.00390625" style="0" customWidth="1"/>
    <col min="8" max="8" width="18.625" style="0" customWidth="1"/>
  </cols>
  <sheetData>
    <row r="1" spans="1:8" ht="42" customHeight="1">
      <c r="A1" s="23" t="s">
        <v>11</v>
      </c>
      <c r="B1" s="23"/>
      <c r="C1" s="23"/>
      <c r="D1" s="23"/>
      <c r="E1" s="23"/>
      <c r="F1" s="23"/>
      <c r="G1" s="23"/>
      <c r="H1" s="23"/>
    </row>
    <row r="2" spans="1:8" ht="25.5" customHeight="1">
      <c r="A2" t="s">
        <v>44</v>
      </c>
      <c r="B2" s="15"/>
      <c r="H2" s="1" t="s">
        <v>12</v>
      </c>
    </row>
    <row r="3" spans="1:8" s="2" customFormat="1" ht="50.25" customHeight="1">
      <c r="A3" s="21" t="s">
        <v>13</v>
      </c>
      <c r="B3" s="21" t="s">
        <v>39</v>
      </c>
      <c r="C3" s="18" t="s">
        <v>42</v>
      </c>
      <c r="D3" s="19"/>
      <c r="E3" s="19"/>
      <c r="F3" s="20"/>
      <c r="G3" s="21" t="s">
        <v>41</v>
      </c>
      <c r="H3" s="21" t="s">
        <v>15</v>
      </c>
    </row>
    <row r="4" spans="1:8" s="2" customFormat="1" ht="50.25" customHeight="1">
      <c r="A4" s="22"/>
      <c r="B4" s="22"/>
      <c r="C4" s="3" t="s">
        <v>1</v>
      </c>
      <c r="D4" s="3" t="s">
        <v>16</v>
      </c>
      <c r="E4" s="3" t="s">
        <v>17</v>
      </c>
      <c r="F4" s="3" t="s">
        <v>40</v>
      </c>
      <c r="G4" s="22"/>
      <c r="H4" s="22"/>
    </row>
    <row r="5" spans="1:8" ht="22.5" customHeight="1">
      <c r="A5" s="4" t="s">
        <v>18</v>
      </c>
      <c r="B5" s="13">
        <v>3.36</v>
      </c>
      <c r="C5" s="10">
        <v>38</v>
      </c>
      <c r="D5" s="4">
        <v>0.06</v>
      </c>
      <c r="E5" s="4">
        <v>3</v>
      </c>
      <c r="F5" s="4">
        <f>C5*D5*E5</f>
        <v>6.84</v>
      </c>
      <c r="G5" s="16">
        <f>F5-B5</f>
        <v>3.48</v>
      </c>
      <c r="H5" s="4"/>
    </row>
    <row r="6" spans="1:8" ht="22.5" customHeight="1">
      <c r="A6" s="4" t="s">
        <v>19</v>
      </c>
      <c r="B6" s="12">
        <v>0.47999999999999954</v>
      </c>
      <c r="C6" s="10">
        <v>6</v>
      </c>
      <c r="D6" s="4">
        <v>0.06</v>
      </c>
      <c r="E6" s="4">
        <v>3</v>
      </c>
      <c r="F6" s="4">
        <f aca="true" t="shared" si="0" ref="F6:F25">C6*D6*E6</f>
        <v>1.08</v>
      </c>
      <c r="G6" s="16">
        <f aca="true" t="shared" si="1" ref="G6:G27">F6-B6</f>
        <v>0.6000000000000005</v>
      </c>
      <c r="H6" s="4"/>
    </row>
    <row r="7" spans="1:8" ht="22.5" customHeight="1">
      <c r="A7" s="4" t="s">
        <v>20</v>
      </c>
      <c r="B7" s="12">
        <v>2.82</v>
      </c>
      <c r="C7" s="10">
        <v>42</v>
      </c>
      <c r="D7" s="4">
        <v>0.06</v>
      </c>
      <c r="E7" s="4">
        <v>3</v>
      </c>
      <c r="F7" s="4">
        <f t="shared" si="0"/>
        <v>7.5600000000000005</v>
      </c>
      <c r="G7" s="16">
        <f t="shared" si="1"/>
        <v>4.74</v>
      </c>
      <c r="H7" s="4"/>
    </row>
    <row r="8" spans="1:8" ht="22.5" customHeight="1">
      <c r="A8" s="4" t="s">
        <v>21</v>
      </c>
      <c r="B8" s="12">
        <v>6.839999999999996</v>
      </c>
      <c r="C8" s="10">
        <v>30</v>
      </c>
      <c r="D8" s="4">
        <v>0.06</v>
      </c>
      <c r="E8" s="4">
        <v>3</v>
      </c>
      <c r="F8" s="4">
        <v>6.84</v>
      </c>
      <c r="G8" s="16">
        <f t="shared" si="1"/>
        <v>0</v>
      </c>
      <c r="H8" s="4"/>
    </row>
    <row r="9" spans="1:8" ht="22.5" customHeight="1">
      <c r="A9" s="4" t="s">
        <v>22</v>
      </c>
      <c r="B9" s="14">
        <v>1.0299999999999994</v>
      </c>
      <c r="C9" s="10">
        <v>20</v>
      </c>
      <c r="D9" s="4">
        <v>0.06</v>
      </c>
      <c r="E9" s="4">
        <v>3</v>
      </c>
      <c r="F9" s="4">
        <f t="shared" si="0"/>
        <v>3.5999999999999996</v>
      </c>
      <c r="G9" s="16">
        <f t="shared" si="1"/>
        <v>2.5700000000000003</v>
      </c>
      <c r="H9" s="4"/>
    </row>
    <row r="10" spans="1:8" ht="22.5" customHeight="1">
      <c r="A10" s="4" t="s">
        <v>23</v>
      </c>
      <c r="B10" s="14">
        <v>1.6799999999999997</v>
      </c>
      <c r="C10" s="10">
        <v>47</v>
      </c>
      <c r="D10" s="4">
        <v>0.06</v>
      </c>
      <c r="E10" s="4">
        <v>3</v>
      </c>
      <c r="F10" s="4">
        <f t="shared" si="0"/>
        <v>8.459999999999999</v>
      </c>
      <c r="G10" s="16">
        <f t="shared" si="1"/>
        <v>6.779999999999999</v>
      </c>
      <c r="H10" s="4"/>
    </row>
    <row r="11" spans="1:8" ht="22.5" customHeight="1">
      <c r="A11" s="4" t="s">
        <v>24</v>
      </c>
      <c r="B11" s="12">
        <v>0.8399999999999999</v>
      </c>
      <c r="C11" s="10">
        <v>11</v>
      </c>
      <c r="D11" s="4">
        <v>0.06</v>
      </c>
      <c r="E11" s="4">
        <v>3</v>
      </c>
      <c r="F11" s="4">
        <f t="shared" si="0"/>
        <v>1.9799999999999998</v>
      </c>
      <c r="G11" s="16">
        <f t="shared" si="1"/>
        <v>1.14</v>
      </c>
      <c r="H11" s="4"/>
    </row>
    <row r="12" spans="1:8" ht="22.5" customHeight="1">
      <c r="A12" s="4" t="s">
        <v>25</v>
      </c>
      <c r="B12" s="12">
        <v>0.96</v>
      </c>
      <c r="C12" s="10">
        <v>40</v>
      </c>
      <c r="D12" s="4">
        <v>0.06</v>
      </c>
      <c r="E12" s="4">
        <v>3</v>
      </c>
      <c r="F12" s="4">
        <f t="shared" si="0"/>
        <v>7.199999999999999</v>
      </c>
      <c r="G12" s="16">
        <f t="shared" si="1"/>
        <v>6.239999999999999</v>
      </c>
      <c r="H12" s="4"/>
    </row>
    <row r="13" spans="1:8" ht="22.5" customHeight="1">
      <c r="A13" s="4" t="s">
        <v>26</v>
      </c>
      <c r="B13" s="12">
        <v>3.120000000000001</v>
      </c>
      <c r="C13" s="10">
        <v>40</v>
      </c>
      <c r="D13" s="4">
        <v>0.06</v>
      </c>
      <c r="E13" s="4">
        <v>3</v>
      </c>
      <c r="F13" s="4">
        <f t="shared" si="0"/>
        <v>7.199999999999999</v>
      </c>
      <c r="G13" s="16">
        <f t="shared" si="1"/>
        <v>4.079999999999998</v>
      </c>
      <c r="H13" s="4"/>
    </row>
    <row r="14" spans="1:8" ht="22.5" customHeight="1">
      <c r="A14" s="4" t="s">
        <v>27</v>
      </c>
      <c r="B14" s="12">
        <v>1.4499999999999993</v>
      </c>
      <c r="C14" s="10">
        <v>36</v>
      </c>
      <c r="D14" s="4">
        <v>0.06</v>
      </c>
      <c r="E14" s="4">
        <v>3</v>
      </c>
      <c r="F14" s="4">
        <f t="shared" si="0"/>
        <v>6.48</v>
      </c>
      <c r="G14" s="16">
        <f t="shared" si="1"/>
        <v>5.030000000000001</v>
      </c>
      <c r="H14" s="4"/>
    </row>
    <row r="15" spans="1:8" ht="22.5" customHeight="1">
      <c r="A15" s="4" t="s">
        <v>28</v>
      </c>
      <c r="B15" s="12">
        <v>0.78</v>
      </c>
      <c r="C15" s="10">
        <v>21</v>
      </c>
      <c r="D15" s="4">
        <v>0.06</v>
      </c>
      <c r="E15" s="4">
        <v>3</v>
      </c>
      <c r="F15" s="4">
        <f>C15*D15*E15</f>
        <v>3.7800000000000002</v>
      </c>
      <c r="G15" s="16">
        <f t="shared" si="1"/>
        <v>3</v>
      </c>
      <c r="H15" s="4"/>
    </row>
    <row r="16" spans="1:8" ht="22.5" customHeight="1">
      <c r="A16" s="4" t="s">
        <v>29</v>
      </c>
      <c r="B16" s="12">
        <v>1.4400000000000048</v>
      </c>
      <c r="C16" s="10">
        <v>30</v>
      </c>
      <c r="D16" s="4">
        <v>0.06</v>
      </c>
      <c r="E16" s="4">
        <v>3</v>
      </c>
      <c r="F16" s="4">
        <f t="shared" si="0"/>
        <v>5.3999999999999995</v>
      </c>
      <c r="G16" s="16">
        <f t="shared" si="1"/>
        <v>3.9599999999999946</v>
      </c>
      <c r="H16" s="4"/>
    </row>
    <row r="17" spans="1:8" ht="22.5" customHeight="1">
      <c r="A17" s="4" t="s">
        <v>30</v>
      </c>
      <c r="B17" s="12">
        <v>1.8199999999999985</v>
      </c>
      <c r="C17" s="10">
        <v>21</v>
      </c>
      <c r="D17" s="4">
        <v>0.06</v>
      </c>
      <c r="E17" s="4">
        <v>3</v>
      </c>
      <c r="F17" s="4">
        <f t="shared" si="0"/>
        <v>3.7800000000000002</v>
      </c>
      <c r="G17" s="16">
        <f t="shared" si="1"/>
        <v>1.9600000000000017</v>
      </c>
      <c r="H17" s="4"/>
    </row>
    <row r="18" spans="1:8" ht="22.5" customHeight="1">
      <c r="A18" s="4" t="s">
        <v>31</v>
      </c>
      <c r="B18" s="12">
        <v>1.5</v>
      </c>
      <c r="C18" s="10">
        <v>20</v>
      </c>
      <c r="D18" s="4">
        <v>0.06</v>
      </c>
      <c r="E18" s="4">
        <v>3</v>
      </c>
      <c r="F18" s="4">
        <f t="shared" si="0"/>
        <v>3.5999999999999996</v>
      </c>
      <c r="G18" s="16">
        <f t="shared" si="1"/>
        <v>2.0999999999999996</v>
      </c>
      <c r="H18" s="4"/>
    </row>
    <row r="19" spans="1:8" ht="22.5" customHeight="1">
      <c r="A19" s="4" t="s">
        <v>32</v>
      </c>
      <c r="B19" s="12">
        <v>1.8599999999999994</v>
      </c>
      <c r="C19" s="10">
        <v>27</v>
      </c>
      <c r="D19" s="4">
        <v>0.06</v>
      </c>
      <c r="E19" s="4">
        <v>3</v>
      </c>
      <c r="F19" s="4">
        <f t="shared" si="0"/>
        <v>4.859999999999999</v>
      </c>
      <c r="G19" s="16">
        <f t="shared" si="1"/>
        <v>3</v>
      </c>
      <c r="H19" s="4"/>
    </row>
    <row r="20" spans="1:8" ht="22.5" customHeight="1">
      <c r="A20" s="4" t="s">
        <v>33</v>
      </c>
      <c r="B20" s="12">
        <v>0.4800000000000004</v>
      </c>
      <c r="C20" s="10">
        <v>29</v>
      </c>
      <c r="D20" s="4">
        <v>0.06</v>
      </c>
      <c r="E20" s="4">
        <v>3</v>
      </c>
      <c r="F20" s="4">
        <f t="shared" si="0"/>
        <v>5.22</v>
      </c>
      <c r="G20" s="16">
        <f t="shared" si="1"/>
        <v>4.739999999999999</v>
      </c>
      <c r="H20" s="4"/>
    </row>
    <row r="21" spans="1:8" ht="22.5" customHeight="1">
      <c r="A21" s="4" t="s">
        <v>34</v>
      </c>
      <c r="B21" s="12">
        <v>2.1599999999999984</v>
      </c>
      <c r="C21" s="10">
        <v>29</v>
      </c>
      <c r="D21" s="4">
        <v>0.06</v>
      </c>
      <c r="E21" s="4">
        <v>3</v>
      </c>
      <c r="F21" s="4">
        <f t="shared" si="0"/>
        <v>5.22</v>
      </c>
      <c r="G21" s="16">
        <f t="shared" si="1"/>
        <v>3.0600000000000014</v>
      </c>
      <c r="H21" s="4"/>
    </row>
    <row r="22" spans="1:8" ht="22.5" customHeight="1">
      <c r="A22" s="4" t="s">
        <v>35</v>
      </c>
      <c r="B22" s="12">
        <v>1.7399999999999984</v>
      </c>
      <c r="C22" s="10">
        <v>42</v>
      </c>
      <c r="D22" s="4">
        <v>0.06</v>
      </c>
      <c r="E22" s="4">
        <v>3</v>
      </c>
      <c r="F22" s="4">
        <f t="shared" si="0"/>
        <v>7.5600000000000005</v>
      </c>
      <c r="G22" s="16">
        <f t="shared" si="1"/>
        <v>5.820000000000002</v>
      </c>
      <c r="H22" s="4"/>
    </row>
    <row r="23" spans="1:8" ht="22.5" customHeight="1">
      <c r="A23" s="4" t="s">
        <v>36</v>
      </c>
      <c r="B23" s="12">
        <v>6.479999999999999</v>
      </c>
      <c r="C23" s="10">
        <v>29</v>
      </c>
      <c r="D23" s="4">
        <v>0.06</v>
      </c>
      <c r="E23" s="4">
        <v>3</v>
      </c>
      <c r="F23" s="4">
        <v>6.48</v>
      </c>
      <c r="G23" s="16">
        <f t="shared" si="1"/>
        <v>0</v>
      </c>
      <c r="H23" s="4"/>
    </row>
    <row r="24" spans="1:8" ht="22.5" customHeight="1">
      <c r="A24" s="4" t="s">
        <v>37</v>
      </c>
      <c r="B24" s="12">
        <v>0.17999999999999972</v>
      </c>
      <c r="C24" s="10">
        <v>14</v>
      </c>
      <c r="D24" s="4">
        <v>0.06</v>
      </c>
      <c r="E24" s="4">
        <v>3</v>
      </c>
      <c r="F24" s="4">
        <f t="shared" si="0"/>
        <v>2.52</v>
      </c>
      <c r="G24" s="16">
        <f t="shared" si="1"/>
        <v>2.3400000000000003</v>
      </c>
      <c r="H24" s="6"/>
    </row>
    <row r="25" spans="1:8" ht="22.5" customHeight="1">
      <c r="A25" s="4" t="s">
        <v>38</v>
      </c>
      <c r="B25" s="12">
        <v>2.460000000000001</v>
      </c>
      <c r="C25" s="10">
        <v>33</v>
      </c>
      <c r="D25" s="4">
        <v>0.06</v>
      </c>
      <c r="E25" s="4">
        <v>3</v>
      </c>
      <c r="F25" s="4">
        <f t="shared" si="0"/>
        <v>5.9399999999999995</v>
      </c>
      <c r="G25" s="16">
        <f t="shared" si="1"/>
        <v>3.4799999999999986</v>
      </c>
      <c r="H25" s="6"/>
    </row>
    <row r="26" spans="1:8" ht="34.5" customHeight="1">
      <c r="A26" s="7" t="s">
        <v>4</v>
      </c>
      <c r="B26" s="12">
        <v>4.97</v>
      </c>
      <c r="C26" s="9">
        <v>436</v>
      </c>
      <c r="D26" s="4"/>
      <c r="E26" s="4"/>
      <c r="F26" s="9">
        <v>753.25</v>
      </c>
      <c r="G26" s="16">
        <f t="shared" si="1"/>
        <v>748.28</v>
      </c>
      <c r="H26" s="6" t="s">
        <v>43</v>
      </c>
    </row>
    <row r="27" spans="1:8" ht="34.5" customHeight="1">
      <c r="A27" s="7" t="s">
        <v>5</v>
      </c>
      <c r="B27" s="12">
        <v>-0.35</v>
      </c>
      <c r="C27" s="9">
        <v>24</v>
      </c>
      <c r="D27" s="4"/>
      <c r="E27" s="4"/>
      <c r="F27" s="9">
        <v>39.85</v>
      </c>
      <c r="G27" s="16">
        <f t="shared" si="1"/>
        <v>40.2</v>
      </c>
      <c r="H27" s="6" t="s">
        <v>43</v>
      </c>
    </row>
    <row r="28" spans="1:8" ht="22.5" customHeight="1">
      <c r="A28" s="11" t="s">
        <v>14</v>
      </c>
      <c r="B28" s="12">
        <f>SUM(B5:B27)</f>
        <v>48.099999999999994</v>
      </c>
      <c r="C28" s="12">
        <f>SUM(C5:C27)</f>
        <v>1065</v>
      </c>
      <c r="D28" s="12"/>
      <c r="E28" s="12"/>
      <c r="F28" s="12">
        <f>SUM(F5:F27)</f>
        <v>904.7</v>
      </c>
      <c r="G28" s="12">
        <f>SUM(G5:G27)</f>
        <v>856.6</v>
      </c>
      <c r="H28" s="4"/>
    </row>
  </sheetData>
  <sheetProtection/>
  <mergeCells count="6">
    <mergeCell ref="C3:F3"/>
    <mergeCell ref="G3:G4"/>
    <mergeCell ref="H3:H4"/>
    <mergeCell ref="A1:H1"/>
    <mergeCell ref="B3:B4"/>
    <mergeCell ref="A3:A4"/>
  </mergeCells>
  <printOptions/>
  <pageMargins left="0.5511811023622047" right="0.5511811023622047" top="0.98425196850393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2019-05-14T01:13:14Z</cp:lastPrinted>
  <dcterms:created xsi:type="dcterms:W3CDTF">2017-05-31T08:43:52Z</dcterms:created>
  <dcterms:modified xsi:type="dcterms:W3CDTF">2019-05-14T01:53:16Z</dcterms:modified>
  <cp:category/>
  <cp:version/>
  <cp:contentType/>
  <cp:contentStatus/>
</cp:coreProperties>
</file>