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<sst xmlns="http://schemas.openxmlformats.org/spreadsheetml/2006/main" count="556" uniqueCount="129">
  <si>
    <t>榆阳区2022年农产品产地冷藏保鲜设施建设项目实施主体审核公示名单</t>
  </si>
  <si>
    <t>序号</t>
  </si>
  <si>
    <t>建设主体名称</t>
  </si>
  <si>
    <t>单体库</t>
  </si>
  <si>
    <t>联系人及
电话</t>
  </si>
  <si>
    <t>拟建地址</t>
  </si>
  <si>
    <t>冷库类型</t>
  </si>
  <si>
    <t>新建/改扩建</t>
  </si>
  <si>
    <t>库内
净长（米）</t>
  </si>
  <si>
    <t>库内
净宽（米）</t>
  </si>
  <si>
    <t>库内
净高（米）</t>
  </si>
  <si>
    <t>库内净面积
（平米）</t>
  </si>
  <si>
    <t>库内净容积
（立方米）</t>
  </si>
  <si>
    <t>估算库容
（吨）</t>
  </si>
  <si>
    <t>榆林市榆阳区荣和盛家庭农场</t>
  </si>
  <si>
    <t>侯海峰
18729925533</t>
  </si>
  <si>
    <t>小纪汗镇
奔滩村</t>
  </si>
  <si>
    <t>低温冷藏库</t>
  </si>
  <si>
    <t>新建</t>
  </si>
  <si>
    <t>合计</t>
  </si>
  <si>
    <t>2个低温冷藏库</t>
  </si>
  <si>
    <t>榆林市榆阳区广泽源家庭农场</t>
  </si>
  <si>
    <t>申世成18392273219</t>
  </si>
  <si>
    <t>小纪汗镇
奔滩村南</t>
  </si>
  <si>
    <t>通风库</t>
  </si>
  <si>
    <t>3个通风库</t>
  </si>
  <si>
    <t>榆林市榆阳区旺兴家庭农场</t>
  </si>
  <si>
    <t>万堆林
13689127327</t>
  </si>
  <si>
    <t>小纪汗镇
黄土梁村</t>
  </si>
  <si>
    <t>1个低温冷藏库</t>
  </si>
  <si>
    <t>榆林市榆阳区祥通种植农民专业合作社</t>
  </si>
  <si>
    <t>周金山
18991096863</t>
  </si>
  <si>
    <t>小纪汗镇
可可盖村</t>
  </si>
  <si>
    <t>2个通风库</t>
  </si>
  <si>
    <t>榆林市榆阳区绿安蔬农民种植专业合作社</t>
  </si>
  <si>
    <t>刘生飞
18992210119</t>
  </si>
  <si>
    <t>高温冷藏库</t>
  </si>
  <si>
    <t>3个高温冷藏库</t>
  </si>
  <si>
    <t>榆林市榆阳区绿尚荣农机农民专业合作社</t>
  </si>
  <si>
    <t>白小平15529882485</t>
  </si>
  <si>
    <t>芹河镇
酸梨海则村</t>
  </si>
  <si>
    <t>榆林市榆阳区芹龙养殖农民专业合作社</t>
  </si>
  <si>
    <t>柳云发15709223363</t>
  </si>
  <si>
    <t>芹河镇
纪小滩村</t>
  </si>
  <si>
    <t>榆林市榆阳区前锦家庭农场</t>
  </si>
  <si>
    <t>方春梅
17829526999</t>
  </si>
  <si>
    <t>3个高温冷藏库，6个低温冷藏库</t>
  </si>
  <si>
    <t>榆林市榆阳区强静种植农民专业合作社</t>
  </si>
  <si>
    <t>李永强15667791999</t>
  </si>
  <si>
    <t>金鸡滩镇
金海村</t>
  </si>
  <si>
    <t>1个通风库，1个低温冷藏库</t>
  </si>
  <si>
    <t>榆阳区金鸡滩镇金海村股份经济合作社</t>
  </si>
  <si>
    <t>候招林13571210421</t>
  </si>
  <si>
    <t>榆林市榆阳区玉祥种植农民专业合作社</t>
  </si>
  <si>
    <t>纪玉祥13891297887</t>
  </si>
  <si>
    <t>榆林市榆阳区银尚种植农民专业合作社</t>
  </si>
  <si>
    <t>郭生成13119285859</t>
  </si>
  <si>
    <t>牛家梁镇
大伙场村</t>
  </si>
  <si>
    <t>榆林市榆阳区玉林农民养殖专业合作社</t>
  </si>
  <si>
    <t>王栓林
15929199999</t>
  </si>
  <si>
    <t>6个低温冷藏库</t>
  </si>
  <si>
    <t>榆林市榆阳区刘生家庭农场</t>
  </si>
  <si>
    <t>苏林平13892266766</t>
  </si>
  <si>
    <t>孟家湾乡
野目盖村</t>
  </si>
  <si>
    <t>预冷库</t>
  </si>
  <si>
    <t>4个预冷库</t>
  </si>
  <si>
    <t>榆林市榆阳区长彦家庭农场</t>
  </si>
  <si>
    <t>阮长彦
15609120011</t>
  </si>
  <si>
    <t>芹河镇
前湾滩村</t>
  </si>
  <si>
    <t>2个高温冷藏库</t>
  </si>
  <si>
    <t>榆林市榆阳区利明种植农民专业合作社</t>
  </si>
  <si>
    <t>边志宏18220203888</t>
  </si>
  <si>
    <t>芹河镇
张滩村</t>
  </si>
  <si>
    <t>6个高温冷藏库</t>
  </si>
  <si>
    <t>榆林市榆阳区金禾惠种植农民专业合作社</t>
  </si>
  <si>
    <t>李宗锦13359123960</t>
  </si>
  <si>
    <t>芹河镇
长城则村</t>
  </si>
  <si>
    <t>榆林市榆阳区耀广家庭农场</t>
  </si>
  <si>
    <t>思耀广18049356888</t>
  </si>
  <si>
    <t>补浪河乡
魏家峁村</t>
  </si>
  <si>
    <t>3个预冷库</t>
  </si>
  <si>
    <t xml:space="preserve">榆林市榆阳区豪沃种植农民专业合作社 </t>
  </si>
  <si>
    <t>郑崇生
15667682333</t>
  </si>
  <si>
    <t>4个高温冷藏库，1个通风库</t>
  </si>
  <si>
    <t>榆林市榆阳区双丰农机农民专业合作社</t>
  </si>
  <si>
    <t>肖春生15934989725</t>
  </si>
  <si>
    <t>补浪河乡
昌汉敖包村五组</t>
  </si>
  <si>
    <t>榆林市榆阳区四海春家庭农场</t>
  </si>
  <si>
    <t>肖海忠15147756115</t>
  </si>
  <si>
    <t>榆阳区红石桥乡韩家峁村股份经济合作社</t>
  </si>
  <si>
    <t>韩世格18291259996</t>
  </si>
  <si>
    <t>红石桥乡
韩家峁村</t>
  </si>
  <si>
    <t>榆林市榆阳区漠北源养殖农民专业合作社</t>
  </si>
  <si>
    <t>刘树生
15596528006</t>
  </si>
  <si>
    <t>巴拉素镇
讨讨滩村</t>
  </si>
  <si>
    <t>榆林市榆阳区利阳种植农民专业合作社</t>
  </si>
  <si>
    <t>赵海君13309120159</t>
  </si>
  <si>
    <t>农业园区
南区</t>
  </si>
  <si>
    <t>5个低温冷藏库</t>
  </si>
  <si>
    <t>榆林市榆阳区荣昌府农副产品农民专业合作社</t>
  </si>
  <si>
    <t>姚广云
18991093322</t>
  </si>
  <si>
    <t>榆林市榆阳区荣禾种植农民专业合作社</t>
  </si>
  <si>
    <t>申雅君13259716611</t>
  </si>
  <si>
    <t>汽车产业
园区</t>
  </si>
  <si>
    <t>5个高温冷藏库</t>
  </si>
  <si>
    <t>榆林市榆阳区嘉鑫家庭农场</t>
  </si>
  <si>
    <t>赵生雷15661984000</t>
  </si>
  <si>
    <t>古塔镇
闫庄沟村</t>
  </si>
  <si>
    <t>榆林市榆阳区铭锂养殖农民专业合作社</t>
  </si>
  <si>
    <t>李  芳15289229994</t>
  </si>
  <si>
    <t>青云镇
太平沟村</t>
  </si>
  <si>
    <t>2个高温冷藏库，1个低温冷藏库，1个通风库</t>
  </si>
  <si>
    <t>榆阳区青云镇刘千河村股份经济合作社</t>
  </si>
  <si>
    <t>刘  旭13324621999</t>
  </si>
  <si>
    <t>青云镇
刘千河村</t>
  </si>
  <si>
    <t>改扩建</t>
  </si>
  <si>
    <t>1个低温冷藏库，2个高温冷藏库</t>
  </si>
  <si>
    <t>榆林市榆阳区城里乡外家庭农场</t>
  </si>
  <si>
    <t>乔伟军15609122077</t>
  </si>
  <si>
    <t>青云镇
色草湾村</t>
  </si>
  <si>
    <t>榆林市榆阳区强大家庭农牧场</t>
  </si>
  <si>
    <t>乔强强18091244450</t>
  </si>
  <si>
    <t>榆林市榆阳区亚平家庭农场</t>
  </si>
  <si>
    <t>李亚平
13892254477</t>
  </si>
  <si>
    <t>鱼河镇
李家沟村</t>
  </si>
  <si>
    <t>2个成品高温冷藏库</t>
  </si>
  <si>
    <t>榆林市榆阳区四娃圆梦家庭农场</t>
  </si>
  <si>
    <t>常四娃15909245198</t>
  </si>
  <si>
    <t>鱼河镇
鱼河村八组北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</si>
</sst>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000000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b/>
      <sz val="10"/>
      <color rgb="FF000000"/>
      <name val="黑体"/>
      <family val="3"/>
    </font>
    <font>
      <sz val="9"/>
      <color theme="1"/>
      <name val="宋体"/>
      <family val="0"/>
    </font>
    <font>
      <sz val="9"/>
      <color rgb="FF000000"/>
      <name val="宋体"/>
      <family val="0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 locked="0"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64" applyFont="1" applyFill="1" applyBorder="1" applyAlignment="1">
      <alignment horizontal="center" vertical="center" wrapText="1"/>
      <protection/>
    </xf>
    <xf numFmtId="0" fontId="5" fillId="33" borderId="9" xfId="33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177" fontId="48" fillId="33" borderId="9" xfId="0" applyNumberFormat="1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/>
    </xf>
    <xf numFmtId="177" fontId="48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SheetLayoutView="100" workbookViewId="0" topLeftCell="A107">
      <selection activeCell="C96" sqref="A96:IV119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4.625" style="0" customWidth="1"/>
    <col min="4" max="4" width="10.25390625" style="0" customWidth="1"/>
    <col min="5" max="5" width="12.125" style="0" customWidth="1"/>
    <col min="6" max="6" width="13.875" style="0" customWidth="1"/>
    <col min="8" max="10" width="7.875" style="0" customWidth="1"/>
    <col min="11" max="11" width="8.75390625" style="0" customWidth="1"/>
    <col min="12" max="12" width="10.625" style="0" customWidth="1"/>
    <col min="13" max="13" width="9.00390625" style="0" customWidth="1"/>
  </cols>
  <sheetData>
    <row r="1" spans="1:13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0" t="s">
        <v>12</v>
      </c>
      <c r="M2" s="11" t="s">
        <v>13</v>
      </c>
    </row>
    <row r="3" spans="1:13" ht="22.5" customHeight="1">
      <c r="A3" s="3">
        <v>1</v>
      </c>
      <c r="B3" s="4" t="s">
        <v>14</v>
      </c>
      <c r="C3" s="4">
        <v>1</v>
      </c>
      <c r="D3" s="4" t="s">
        <v>15</v>
      </c>
      <c r="E3" s="4" t="s">
        <v>16</v>
      </c>
      <c r="F3" s="5" t="s">
        <v>17</v>
      </c>
      <c r="G3" s="4" t="s">
        <v>18</v>
      </c>
      <c r="H3" s="5">
        <v>37</v>
      </c>
      <c r="I3" s="5">
        <v>12</v>
      </c>
      <c r="J3" s="5">
        <v>5</v>
      </c>
      <c r="K3" s="5">
        <v>444</v>
      </c>
      <c r="L3" s="5">
        <v>2220</v>
      </c>
      <c r="M3" s="5">
        <v>444</v>
      </c>
    </row>
    <row r="4" spans="1:13" ht="22.5" customHeight="1">
      <c r="A4" s="3"/>
      <c r="B4" s="4"/>
      <c r="C4" s="4">
        <v>2</v>
      </c>
      <c r="D4" s="4" t="s">
        <v>15</v>
      </c>
      <c r="E4" s="4" t="s">
        <v>16</v>
      </c>
      <c r="F4" s="5" t="s">
        <v>17</v>
      </c>
      <c r="G4" s="4" t="s">
        <v>18</v>
      </c>
      <c r="H4" s="5">
        <v>37</v>
      </c>
      <c r="I4" s="5">
        <v>12</v>
      </c>
      <c r="J4" s="5">
        <v>5</v>
      </c>
      <c r="K4" s="5">
        <v>444</v>
      </c>
      <c r="L4" s="5">
        <v>2220</v>
      </c>
      <c r="M4" s="5">
        <v>444</v>
      </c>
    </row>
    <row r="5" spans="1:13" ht="22.5" customHeight="1">
      <c r="A5" s="3"/>
      <c r="B5" s="4"/>
      <c r="C5" s="4" t="s">
        <v>19</v>
      </c>
      <c r="D5" s="4" t="s">
        <v>15</v>
      </c>
      <c r="E5" s="4" t="s">
        <v>16</v>
      </c>
      <c r="F5" s="6" t="s">
        <v>20</v>
      </c>
      <c r="G5" s="4" t="s">
        <v>18</v>
      </c>
      <c r="H5" s="3"/>
      <c r="I5" s="3"/>
      <c r="J5" s="3"/>
      <c r="K5" s="3">
        <f>SUM(K3:K4)</f>
        <v>888</v>
      </c>
      <c r="L5" s="3">
        <f>SUM(L3:L4)</f>
        <v>4440</v>
      </c>
      <c r="M5" s="3">
        <f>SUM(M3:M4)</f>
        <v>888</v>
      </c>
    </row>
    <row r="6" spans="1:13" ht="22.5" customHeight="1">
      <c r="A6" s="3">
        <v>2</v>
      </c>
      <c r="B6" s="4" t="s">
        <v>21</v>
      </c>
      <c r="C6" s="4">
        <v>1</v>
      </c>
      <c r="D6" s="4" t="s">
        <v>22</v>
      </c>
      <c r="E6" s="4" t="s">
        <v>23</v>
      </c>
      <c r="F6" s="4" t="s">
        <v>24</v>
      </c>
      <c r="G6" s="4" t="s">
        <v>18</v>
      </c>
      <c r="H6" s="6">
        <v>36.7</v>
      </c>
      <c r="I6" s="6">
        <v>16.2</v>
      </c>
      <c r="J6" s="6">
        <v>3.7</v>
      </c>
      <c r="K6" s="6">
        <v>594.54</v>
      </c>
      <c r="L6" s="6">
        <v>2199.8</v>
      </c>
      <c r="M6" s="6">
        <v>440</v>
      </c>
    </row>
    <row r="7" spans="1:13" ht="22.5" customHeight="1">
      <c r="A7" s="3"/>
      <c r="B7" s="4"/>
      <c r="C7" s="4">
        <v>2</v>
      </c>
      <c r="D7" s="4" t="s">
        <v>22</v>
      </c>
      <c r="E7" s="4" t="s">
        <v>23</v>
      </c>
      <c r="F7" s="4" t="s">
        <v>24</v>
      </c>
      <c r="G7" s="4" t="s">
        <v>18</v>
      </c>
      <c r="H7" s="6">
        <v>36.7</v>
      </c>
      <c r="I7" s="6">
        <v>16.2</v>
      </c>
      <c r="J7" s="6">
        <v>3.7</v>
      </c>
      <c r="K7" s="6">
        <v>594.54</v>
      </c>
      <c r="L7" s="6">
        <v>2199.8</v>
      </c>
      <c r="M7" s="6">
        <v>440</v>
      </c>
    </row>
    <row r="8" spans="1:13" ht="22.5" customHeight="1">
      <c r="A8" s="3"/>
      <c r="B8" s="4"/>
      <c r="C8" s="4">
        <v>3</v>
      </c>
      <c r="D8" s="4" t="s">
        <v>22</v>
      </c>
      <c r="E8" s="4" t="s">
        <v>23</v>
      </c>
      <c r="F8" s="4" t="s">
        <v>24</v>
      </c>
      <c r="G8" s="4" t="s">
        <v>18</v>
      </c>
      <c r="H8" s="6">
        <v>36.7</v>
      </c>
      <c r="I8" s="6">
        <v>16.2</v>
      </c>
      <c r="J8" s="6">
        <v>3.7</v>
      </c>
      <c r="K8" s="6">
        <v>594.54</v>
      </c>
      <c r="L8" s="6">
        <v>2199.8</v>
      </c>
      <c r="M8" s="6">
        <v>440</v>
      </c>
    </row>
    <row r="9" spans="1:13" ht="22.5" customHeight="1">
      <c r="A9" s="3"/>
      <c r="B9" s="4"/>
      <c r="C9" s="4" t="s">
        <v>19</v>
      </c>
      <c r="D9" s="4" t="s">
        <v>22</v>
      </c>
      <c r="E9" s="4" t="s">
        <v>23</v>
      </c>
      <c r="F9" s="4" t="s">
        <v>25</v>
      </c>
      <c r="G9" s="4" t="s">
        <v>18</v>
      </c>
      <c r="H9" s="6"/>
      <c r="I9" s="6"/>
      <c r="J9" s="6"/>
      <c r="K9" s="6">
        <f>SUM(K6:K8)</f>
        <v>1783.62</v>
      </c>
      <c r="L9" s="6">
        <f>SUM(L6:L8)</f>
        <v>6599.400000000001</v>
      </c>
      <c r="M9" s="6">
        <f>SUM(M6:M8)</f>
        <v>1320</v>
      </c>
    </row>
    <row r="10" spans="1:13" ht="22.5" customHeight="1">
      <c r="A10" s="3">
        <v>3</v>
      </c>
      <c r="B10" s="6" t="s">
        <v>26</v>
      </c>
      <c r="C10" s="6" t="s">
        <v>19</v>
      </c>
      <c r="D10" s="6" t="s">
        <v>27</v>
      </c>
      <c r="E10" s="6" t="s">
        <v>28</v>
      </c>
      <c r="F10" s="6" t="s">
        <v>29</v>
      </c>
      <c r="G10" s="6" t="s">
        <v>18</v>
      </c>
      <c r="H10" s="6">
        <v>7.18</v>
      </c>
      <c r="I10" s="6">
        <v>2.65</v>
      </c>
      <c r="J10" s="6">
        <v>2.33</v>
      </c>
      <c r="K10" s="6">
        <v>19.01</v>
      </c>
      <c r="L10" s="12">
        <f>H:H*I:I*J:J</f>
        <v>44.33291</v>
      </c>
      <c r="M10" s="13">
        <f>L10/5</f>
        <v>8.866582</v>
      </c>
    </row>
    <row r="11" spans="1:13" ht="22.5" customHeight="1">
      <c r="A11" s="3">
        <v>4</v>
      </c>
      <c r="B11" s="7" t="s">
        <v>30</v>
      </c>
      <c r="C11" s="7">
        <v>1</v>
      </c>
      <c r="D11" s="7" t="s">
        <v>31</v>
      </c>
      <c r="E11" s="7" t="s">
        <v>32</v>
      </c>
      <c r="F11" s="3" t="s">
        <v>24</v>
      </c>
      <c r="G11" s="6" t="s">
        <v>18</v>
      </c>
      <c r="H11" s="3">
        <v>48.7</v>
      </c>
      <c r="I11" s="3">
        <v>14.7</v>
      </c>
      <c r="J11" s="3">
        <v>4.5</v>
      </c>
      <c r="K11" s="3">
        <v>715.89</v>
      </c>
      <c r="L11" s="3">
        <v>3221.51</v>
      </c>
      <c r="M11" s="3">
        <v>644</v>
      </c>
    </row>
    <row r="12" spans="1:13" ht="22.5" customHeight="1">
      <c r="A12" s="3"/>
      <c r="B12" s="7"/>
      <c r="C12" s="7">
        <v>2</v>
      </c>
      <c r="D12" s="7" t="s">
        <v>31</v>
      </c>
      <c r="E12" s="7" t="s">
        <v>32</v>
      </c>
      <c r="F12" s="3" t="s">
        <v>24</v>
      </c>
      <c r="G12" s="6" t="s">
        <v>18</v>
      </c>
      <c r="H12" s="3">
        <v>48.7</v>
      </c>
      <c r="I12" s="3">
        <v>14.7</v>
      </c>
      <c r="J12" s="3">
        <v>4.5</v>
      </c>
      <c r="K12" s="3">
        <v>715.89</v>
      </c>
      <c r="L12" s="3">
        <v>3221.51</v>
      </c>
      <c r="M12" s="3">
        <v>644</v>
      </c>
    </row>
    <row r="13" spans="1:13" ht="22.5" customHeight="1">
      <c r="A13" s="3"/>
      <c r="B13" s="7"/>
      <c r="C13" s="7" t="s">
        <v>19</v>
      </c>
      <c r="D13" s="7" t="s">
        <v>31</v>
      </c>
      <c r="E13" s="7" t="s">
        <v>32</v>
      </c>
      <c r="F13" s="3" t="s">
        <v>33</v>
      </c>
      <c r="G13" s="6" t="s">
        <v>18</v>
      </c>
      <c r="H13" s="3"/>
      <c r="I13" s="3"/>
      <c r="J13" s="3"/>
      <c r="K13" s="3">
        <f aca="true" t="shared" si="0" ref="K13:M13">SUM(K11:K12)</f>
        <v>1431.78</v>
      </c>
      <c r="L13" s="3">
        <f t="shared" si="0"/>
        <v>6443.02</v>
      </c>
      <c r="M13" s="3">
        <f t="shared" si="0"/>
        <v>1288</v>
      </c>
    </row>
    <row r="14" spans="1:13" ht="22.5" customHeight="1">
      <c r="A14" s="3">
        <v>5</v>
      </c>
      <c r="B14" s="4" t="s">
        <v>34</v>
      </c>
      <c r="C14" s="4">
        <v>1</v>
      </c>
      <c r="D14" s="6" t="s">
        <v>35</v>
      </c>
      <c r="E14" s="6" t="s">
        <v>23</v>
      </c>
      <c r="F14" s="3" t="s">
        <v>36</v>
      </c>
      <c r="G14" s="3" t="s">
        <v>18</v>
      </c>
      <c r="H14" s="3">
        <v>19.6</v>
      </c>
      <c r="I14" s="3">
        <v>13.7</v>
      </c>
      <c r="J14" s="3">
        <v>5.7</v>
      </c>
      <c r="K14" s="3">
        <v>268.52</v>
      </c>
      <c r="L14" s="14">
        <v>1530.56</v>
      </c>
      <c r="M14" s="15">
        <v>306</v>
      </c>
    </row>
    <row r="15" spans="1:13" ht="22.5" customHeight="1">
      <c r="A15" s="3"/>
      <c r="B15" s="4"/>
      <c r="C15" s="4">
        <v>2</v>
      </c>
      <c r="D15" s="6" t="s">
        <v>35</v>
      </c>
      <c r="E15" s="6" t="s">
        <v>23</v>
      </c>
      <c r="F15" s="3" t="s">
        <v>36</v>
      </c>
      <c r="G15" s="3" t="s">
        <v>18</v>
      </c>
      <c r="H15" s="3">
        <v>19.6</v>
      </c>
      <c r="I15" s="3">
        <v>13.7</v>
      </c>
      <c r="J15" s="3">
        <v>5.7</v>
      </c>
      <c r="K15" s="3">
        <v>268.52</v>
      </c>
      <c r="L15" s="14">
        <v>1530.56</v>
      </c>
      <c r="M15" s="15">
        <v>306</v>
      </c>
    </row>
    <row r="16" spans="1:13" ht="22.5" customHeight="1">
      <c r="A16" s="3"/>
      <c r="B16" s="4"/>
      <c r="C16" s="4">
        <v>3</v>
      </c>
      <c r="D16" s="6" t="s">
        <v>35</v>
      </c>
      <c r="E16" s="6" t="s">
        <v>23</v>
      </c>
      <c r="F16" s="3" t="s">
        <v>36</v>
      </c>
      <c r="G16" s="3" t="s">
        <v>18</v>
      </c>
      <c r="H16" s="3">
        <v>19.6</v>
      </c>
      <c r="I16" s="3">
        <v>15</v>
      </c>
      <c r="J16" s="3">
        <v>5.7</v>
      </c>
      <c r="K16" s="3">
        <v>294</v>
      </c>
      <c r="L16" s="14">
        <v>1675.8</v>
      </c>
      <c r="M16" s="15">
        <v>335</v>
      </c>
    </row>
    <row r="17" spans="1:13" ht="22.5" customHeight="1">
      <c r="A17" s="3"/>
      <c r="B17" s="4"/>
      <c r="C17" s="4" t="s">
        <v>19</v>
      </c>
      <c r="D17" s="6" t="s">
        <v>35</v>
      </c>
      <c r="E17" s="6" t="s">
        <v>23</v>
      </c>
      <c r="F17" s="6" t="s">
        <v>37</v>
      </c>
      <c r="G17" s="3" t="s">
        <v>18</v>
      </c>
      <c r="H17" s="3"/>
      <c r="I17" s="3"/>
      <c r="J17" s="3"/>
      <c r="K17" s="3">
        <f>SUM(K14:K16)</f>
        <v>831.04</v>
      </c>
      <c r="L17" s="14">
        <f>SUM(L14:L16)</f>
        <v>4736.92</v>
      </c>
      <c r="M17" s="15">
        <f>SUM(M14:M16)</f>
        <v>947</v>
      </c>
    </row>
    <row r="18" spans="1:13" ht="27" customHeight="1">
      <c r="A18" s="3">
        <v>6</v>
      </c>
      <c r="B18" s="6" t="s">
        <v>38</v>
      </c>
      <c r="C18" s="6">
        <v>1</v>
      </c>
      <c r="D18" s="6" t="s">
        <v>39</v>
      </c>
      <c r="E18" s="6" t="s">
        <v>40</v>
      </c>
      <c r="F18" s="3" t="s">
        <v>17</v>
      </c>
      <c r="G18" s="3" t="s">
        <v>18</v>
      </c>
      <c r="H18" s="3">
        <v>18.8</v>
      </c>
      <c r="I18" s="3">
        <v>3.4</v>
      </c>
      <c r="J18" s="3">
        <v>3</v>
      </c>
      <c r="K18" s="3">
        <f>H:H*I:I</f>
        <v>63.92</v>
      </c>
      <c r="L18" s="14">
        <f>H:H*I:I*J:J</f>
        <v>191.76</v>
      </c>
      <c r="M18" s="15">
        <f aca="true" t="shared" si="1" ref="M18:M30">L18/5</f>
        <v>38.352</v>
      </c>
    </row>
    <row r="19" spans="1:13" ht="27" customHeight="1">
      <c r="A19" s="3"/>
      <c r="B19" s="6"/>
      <c r="C19" s="6">
        <v>2</v>
      </c>
      <c r="D19" s="6" t="s">
        <v>39</v>
      </c>
      <c r="E19" s="6" t="s">
        <v>40</v>
      </c>
      <c r="F19" s="3" t="s">
        <v>17</v>
      </c>
      <c r="G19" s="3" t="s">
        <v>18</v>
      </c>
      <c r="H19" s="3">
        <v>18.8</v>
      </c>
      <c r="I19" s="3">
        <v>3.4</v>
      </c>
      <c r="J19" s="3">
        <v>3</v>
      </c>
      <c r="K19" s="3">
        <f>H:H*I:I</f>
        <v>63.92</v>
      </c>
      <c r="L19" s="14">
        <f>H:H*I:I*J:J</f>
        <v>191.76</v>
      </c>
      <c r="M19" s="15">
        <f t="shared" si="1"/>
        <v>38.352</v>
      </c>
    </row>
    <row r="20" spans="1:13" ht="27" customHeight="1">
      <c r="A20" s="3"/>
      <c r="B20" s="6"/>
      <c r="C20" s="6" t="s">
        <v>19</v>
      </c>
      <c r="D20" s="6" t="s">
        <v>39</v>
      </c>
      <c r="E20" s="6" t="s">
        <v>40</v>
      </c>
      <c r="F20" s="3" t="s">
        <v>20</v>
      </c>
      <c r="G20" s="3" t="s">
        <v>18</v>
      </c>
      <c r="H20" s="3"/>
      <c r="I20" s="3"/>
      <c r="J20" s="3"/>
      <c r="K20" s="3">
        <f>SUM(K18:K19)</f>
        <v>127.84</v>
      </c>
      <c r="L20" s="14">
        <f>SUM(L18:L19)</f>
        <v>383.52</v>
      </c>
      <c r="M20" s="15">
        <f>SUM(M18:M19)</f>
        <v>76.704</v>
      </c>
    </row>
    <row r="21" spans="1:13" ht="27" customHeight="1">
      <c r="A21" s="3">
        <v>7</v>
      </c>
      <c r="B21" s="6" t="s">
        <v>41</v>
      </c>
      <c r="C21" s="6" t="s">
        <v>19</v>
      </c>
      <c r="D21" s="6" t="s">
        <v>42</v>
      </c>
      <c r="E21" s="6" t="s">
        <v>43</v>
      </c>
      <c r="F21" s="3" t="s">
        <v>17</v>
      </c>
      <c r="G21" s="3" t="s">
        <v>18</v>
      </c>
      <c r="H21" s="3">
        <v>9.72</v>
      </c>
      <c r="I21" s="3">
        <v>3.8</v>
      </c>
      <c r="J21" s="3">
        <v>2.48</v>
      </c>
      <c r="K21" s="3">
        <f>H:H*I:I</f>
        <v>36.936</v>
      </c>
      <c r="L21" s="14">
        <f>H:H*I:I*J:J</f>
        <v>91.60128</v>
      </c>
      <c r="M21" s="15">
        <f t="shared" si="1"/>
        <v>18.320256</v>
      </c>
    </row>
    <row r="22" spans="1:13" ht="27.75" customHeight="1">
      <c r="A22" s="3">
        <v>8</v>
      </c>
      <c r="B22" s="6" t="s">
        <v>44</v>
      </c>
      <c r="C22" s="6">
        <v>1</v>
      </c>
      <c r="D22" s="6" t="s">
        <v>45</v>
      </c>
      <c r="E22" s="6" t="s">
        <v>43</v>
      </c>
      <c r="F22" s="3" t="s">
        <v>36</v>
      </c>
      <c r="G22" s="3" t="s">
        <v>18</v>
      </c>
      <c r="H22" s="3">
        <v>5.99</v>
      </c>
      <c r="I22" s="3">
        <v>4.15</v>
      </c>
      <c r="J22" s="3">
        <v>2.89</v>
      </c>
      <c r="K22" s="3">
        <f>H:H*I:I</f>
        <v>24.858500000000003</v>
      </c>
      <c r="L22" s="14">
        <f>H:H*I:I*J:J</f>
        <v>71.84106500000001</v>
      </c>
      <c r="M22" s="15">
        <f t="shared" si="1"/>
        <v>14.368213000000003</v>
      </c>
    </row>
    <row r="23" spans="1:13" ht="27.75" customHeight="1">
      <c r="A23" s="3"/>
      <c r="B23" s="6"/>
      <c r="C23" s="6">
        <v>2</v>
      </c>
      <c r="D23" s="6" t="s">
        <v>45</v>
      </c>
      <c r="E23" s="6" t="s">
        <v>43</v>
      </c>
      <c r="F23" s="3" t="s">
        <v>36</v>
      </c>
      <c r="G23" s="3" t="s">
        <v>18</v>
      </c>
      <c r="H23" s="3">
        <v>5.92</v>
      </c>
      <c r="I23" s="3">
        <v>4.16</v>
      </c>
      <c r="J23" s="3">
        <v>2.87</v>
      </c>
      <c r="K23" s="3">
        <f>H:H*I:I</f>
        <v>24.627200000000002</v>
      </c>
      <c r="L23" s="14">
        <f>H:H*I:I*J:J</f>
        <v>70.680064</v>
      </c>
      <c r="M23" s="15">
        <f t="shared" si="1"/>
        <v>14.1360128</v>
      </c>
    </row>
    <row r="24" spans="1:13" ht="27.75" customHeight="1">
      <c r="A24" s="3"/>
      <c r="B24" s="6"/>
      <c r="C24" s="6">
        <v>3</v>
      </c>
      <c r="D24" s="6" t="s">
        <v>45</v>
      </c>
      <c r="E24" s="6" t="s">
        <v>43</v>
      </c>
      <c r="F24" s="3" t="s">
        <v>36</v>
      </c>
      <c r="G24" s="3" t="s">
        <v>18</v>
      </c>
      <c r="H24" s="3">
        <v>8.72</v>
      </c>
      <c r="I24" s="3">
        <v>4.15</v>
      </c>
      <c r="J24" s="3">
        <v>2.88</v>
      </c>
      <c r="K24" s="3">
        <f>H:H*I:I</f>
        <v>36.188</v>
      </c>
      <c r="L24" s="14">
        <f>H:H*I:I*J:J</f>
        <v>104.22144</v>
      </c>
      <c r="M24" s="15">
        <f t="shared" si="1"/>
        <v>20.844288</v>
      </c>
    </row>
    <row r="25" spans="1:13" ht="27.75" customHeight="1">
      <c r="A25" s="3"/>
      <c r="B25" s="6"/>
      <c r="C25" s="6">
        <v>4</v>
      </c>
      <c r="D25" s="6" t="s">
        <v>45</v>
      </c>
      <c r="E25" s="6" t="s">
        <v>43</v>
      </c>
      <c r="F25" s="3" t="s">
        <v>17</v>
      </c>
      <c r="G25" s="3" t="s">
        <v>18</v>
      </c>
      <c r="H25" s="3">
        <v>5.3</v>
      </c>
      <c r="I25" s="3">
        <v>3.29</v>
      </c>
      <c r="J25" s="3">
        <v>2.75</v>
      </c>
      <c r="K25" s="3">
        <f>H:H*I:I</f>
        <v>17.437</v>
      </c>
      <c r="L25" s="14">
        <f>H:H*I:I*J:J</f>
        <v>47.951750000000004</v>
      </c>
      <c r="M25" s="15">
        <f t="shared" si="1"/>
        <v>9.59035</v>
      </c>
    </row>
    <row r="26" spans="1:13" ht="27.75" customHeight="1">
      <c r="A26" s="3"/>
      <c r="B26" s="6"/>
      <c r="C26" s="6">
        <v>5</v>
      </c>
      <c r="D26" s="6" t="s">
        <v>45</v>
      </c>
      <c r="E26" s="6" t="s">
        <v>43</v>
      </c>
      <c r="F26" s="3" t="s">
        <v>17</v>
      </c>
      <c r="G26" s="3" t="s">
        <v>18</v>
      </c>
      <c r="H26" s="3">
        <v>5.3</v>
      </c>
      <c r="I26" s="3">
        <v>3.29</v>
      </c>
      <c r="J26" s="3">
        <v>2.75</v>
      </c>
      <c r="K26" s="3">
        <f>H:H*I:I</f>
        <v>17.437</v>
      </c>
      <c r="L26" s="14">
        <f>H:H*I:I*J:J</f>
        <v>47.951750000000004</v>
      </c>
      <c r="M26" s="15">
        <f t="shared" si="1"/>
        <v>9.59035</v>
      </c>
    </row>
    <row r="27" spans="1:13" ht="27.75" customHeight="1">
      <c r="A27" s="3"/>
      <c r="B27" s="6"/>
      <c r="C27" s="6">
        <v>6</v>
      </c>
      <c r="D27" s="6" t="s">
        <v>45</v>
      </c>
      <c r="E27" s="6" t="s">
        <v>43</v>
      </c>
      <c r="F27" s="3" t="s">
        <v>17</v>
      </c>
      <c r="G27" s="3" t="s">
        <v>18</v>
      </c>
      <c r="H27" s="3">
        <v>5.3</v>
      </c>
      <c r="I27" s="3">
        <v>3.29</v>
      </c>
      <c r="J27" s="3">
        <v>2.75</v>
      </c>
      <c r="K27" s="3">
        <f>H:H*I:I</f>
        <v>17.437</v>
      </c>
      <c r="L27" s="14">
        <f>H:H*I:I*J:J</f>
        <v>47.951750000000004</v>
      </c>
      <c r="M27" s="15">
        <f t="shared" si="1"/>
        <v>9.59035</v>
      </c>
    </row>
    <row r="28" spans="1:13" ht="27.75" customHeight="1">
      <c r="A28" s="3"/>
      <c r="B28" s="6"/>
      <c r="C28" s="6">
        <v>7</v>
      </c>
      <c r="D28" s="6" t="s">
        <v>45</v>
      </c>
      <c r="E28" s="6" t="s">
        <v>43</v>
      </c>
      <c r="F28" s="3" t="s">
        <v>17</v>
      </c>
      <c r="G28" s="3" t="s">
        <v>18</v>
      </c>
      <c r="H28" s="3">
        <v>5.3</v>
      </c>
      <c r="I28" s="3">
        <v>3.29</v>
      </c>
      <c r="J28" s="3">
        <v>2.75</v>
      </c>
      <c r="K28" s="3">
        <f>H:H*I:I</f>
        <v>17.437</v>
      </c>
      <c r="L28" s="14">
        <f>H:H*I:I*J:J</f>
        <v>47.951750000000004</v>
      </c>
      <c r="M28" s="15">
        <f t="shared" si="1"/>
        <v>9.59035</v>
      </c>
    </row>
    <row r="29" spans="1:13" ht="27.75" customHeight="1">
      <c r="A29" s="3"/>
      <c r="B29" s="6"/>
      <c r="C29" s="6">
        <v>8</v>
      </c>
      <c r="D29" s="6" t="s">
        <v>45</v>
      </c>
      <c r="E29" s="6" t="s">
        <v>43</v>
      </c>
      <c r="F29" s="3" t="s">
        <v>17</v>
      </c>
      <c r="G29" s="3" t="s">
        <v>18</v>
      </c>
      <c r="H29" s="3">
        <v>5.3</v>
      </c>
      <c r="I29" s="3">
        <v>3.29</v>
      </c>
      <c r="J29" s="3">
        <v>2.75</v>
      </c>
      <c r="K29" s="3">
        <f>H:H*I:I</f>
        <v>17.437</v>
      </c>
      <c r="L29" s="14">
        <f>H:H*I:I*J:J</f>
        <v>47.951750000000004</v>
      </c>
      <c r="M29" s="15">
        <f t="shared" si="1"/>
        <v>9.59035</v>
      </c>
    </row>
    <row r="30" spans="1:13" ht="27.75" customHeight="1">
      <c r="A30" s="3"/>
      <c r="B30" s="6"/>
      <c r="C30" s="6">
        <v>9</v>
      </c>
      <c r="D30" s="6" t="s">
        <v>45</v>
      </c>
      <c r="E30" s="6" t="s">
        <v>43</v>
      </c>
      <c r="F30" s="3" t="s">
        <v>17</v>
      </c>
      <c r="G30" s="3" t="s">
        <v>18</v>
      </c>
      <c r="H30" s="3">
        <v>6.93</v>
      </c>
      <c r="I30" s="3">
        <v>3.45</v>
      </c>
      <c r="J30" s="3">
        <v>2.75</v>
      </c>
      <c r="K30" s="3">
        <f>H:H*I:I</f>
        <v>23.9085</v>
      </c>
      <c r="L30" s="14">
        <f>H:H*I:I*J:J</f>
        <v>65.748375</v>
      </c>
      <c r="M30" s="15">
        <f t="shared" si="1"/>
        <v>13.149674999999998</v>
      </c>
    </row>
    <row r="31" spans="1:13" ht="27.75" customHeight="1">
      <c r="A31" s="3"/>
      <c r="B31" s="6"/>
      <c r="C31" s="6" t="s">
        <v>19</v>
      </c>
      <c r="D31" s="6" t="s">
        <v>45</v>
      </c>
      <c r="E31" s="6" t="s">
        <v>43</v>
      </c>
      <c r="F31" s="6" t="s">
        <v>46</v>
      </c>
      <c r="G31" s="3" t="s">
        <v>18</v>
      </c>
      <c r="H31" s="3"/>
      <c r="I31" s="3"/>
      <c r="J31" s="3"/>
      <c r="K31" s="3">
        <v>196.77</v>
      </c>
      <c r="L31" s="3">
        <v>552.25</v>
      </c>
      <c r="M31" s="3">
        <v>112</v>
      </c>
    </row>
    <row r="32" spans="1:13" ht="24" customHeight="1">
      <c r="A32" s="3">
        <v>9</v>
      </c>
      <c r="B32" s="8" t="s">
        <v>47</v>
      </c>
      <c r="C32" s="8">
        <v>1</v>
      </c>
      <c r="D32" s="8" t="s">
        <v>48</v>
      </c>
      <c r="E32" s="8" t="s">
        <v>49</v>
      </c>
      <c r="F32" s="3" t="s">
        <v>24</v>
      </c>
      <c r="G32" s="3" t="s">
        <v>18</v>
      </c>
      <c r="H32" s="3">
        <v>39.1</v>
      </c>
      <c r="I32" s="3">
        <v>10.8</v>
      </c>
      <c r="J32" s="3">
        <v>4</v>
      </c>
      <c r="K32" s="3">
        <v>422.28</v>
      </c>
      <c r="L32" s="3">
        <v>1689.12</v>
      </c>
      <c r="M32" s="3">
        <v>338</v>
      </c>
    </row>
    <row r="33" spans="1:13" ht="24" customHeight="1">
      <c r="A33" s="3"/>
      <c r="B33" s="8"/>
      <c r="C33" s="8">
        <v>2</v>
      </c>
      <c r="D33" s="8" t="s">
        <v>48</v>
      </c>
      <c r="E33" s="8" t="s">
        <v>49</v>
      </c>
      <c r="F33" s="3" t="s">
        <v>17</v>
      </c>
      <c r="G33" s="3" t="s">
        <v>18</v>
      </c>
      <c r="H33" s="3">
        <v>28.6</v>
      </c>
      <c r="I33" s="3">
        <v>5.78</v>
      </c>
      <c r="J33" s="3">
        <v>2.9</v>
      </c>
      <c r="K33" s="3">
        <v>165.31</v>
      </c>
      <c r="L33" s="3">
        <v>479.39</v>
      </c>
      <c r="M33" s="3">
        <v>96</v>
      </c>
    </row>
    <row r="34" spans="1:13" ht="24" customHeight="1">
      <c r="A34" s="3"/>
      <c r="B34" s="8"/>
      <c r="C34" s="8" t="s">
        <v>19</v>
      </c>
      <c r="D34" s="8" t="s">
        <v>48</v>
      </c>
      <c r="E34" s="8" t="s">
        <v>49</v>
      </c>
      <c r="F34" s="6" t="s">
        <v>50</v>
      </c>
      <c r="G34" s="3" t="s">
        <v>18</v>
      </c>
      <c r="H34" s="3"/>
      <c r="I34" s="3"/>
      <c r="J34" s="3"/>
      <c r="K34" s="3">
        <f>SUM(K32:K33)</f>
        <v>587.5899999999999</v>
      </c>
      <c r="L34" s="3">
        <f>SUM(L32:L33)</f>
        <v>2168.5099999999998</v>
      </c>
      <c r="M34" s="3">
        <f>SUM(M32:M33)</f>
        <v>434</v>
      </c>
    </row>
    <row r="35" spans="1:13" ht="24" customHeight="1">
      <c r="A35" s="3">
        <v>10</v>
      </c>
      <c r="B35" s="8" t="s">
        <v>51</v>
      </c>
      <c r="C35" s="8" t="s">
        <v>19</v>
      </c>
      <c r="D35" s="8" t="s">
        <v>52</v>
      </c>
      <c r="E35" s="8" t="s">
        <v>49</v>
      </c>
      <c r="F35" s="3" t="s">
        <v>24</v>
      </c>
      <c r="G35" s="3" t="s">
        <v>18</v>
      </c>
      <c r="H35" s="3">
        <v>41.7</v>
      </c>
      <c r="I35" s="3">
        <v>12</v>
      </c>
      <c r="J35" s="3">
        <v>4.4</v>
      </c>
      <c r="K35" s="3">
        <v>500.4</v>
      </c>
      <c r="L35" s="3">
        <v>2201.76</v>
      </c>
      <c r="M35" s="3">
        <v>440</v>
      </c>
    </row>
    <row r="36" spans="1:13" ht="24" customHeight="1">
      <c r="A36" s="3">
        <v>11</v>
      </c>
      <c r="B36" s="6" t="s">
        <v>53</v>
      </c>
      <c r="C36" s="6" t="s">
        <v>19</v>
      </c>
      <c r="D36" s="6" t="s">
        <v>54</v>
      </c>
      <c r="E36" s="8" t="s">
        <v>49</v>
      </c>
      <c r="F36" s="3" t="s">
        <v>36</v>
      </c>
      <c r="G36" s="3" t="s">
        <v>18</v>
      </c>
      <c r="H36" s="3">
        <v>47.4</v>
      </c>
      <c r="I36" s="3">
        <v>19.6</v>
      </c>
      <c r="J36" s="3">
        <v>5.3</v>
      </c>
      <c r="K36" s="3">
        <f>H:H*I:I</f>
        <v>929.0400000000001</v>
      </c>
      <c r="L36" s="14">
        <f>H:H*I:I*J:J</f>
        <v>4923.912</v>
      </c>
      <c r="M36" s="15">
        <f>L36/5</f>
        <v>984.7824</v>
      </c>
    </row>
    <row r="37" spans="1:13" ht="24" customHeight="1">
      <c r="A37" s="3">
        <v>12</v>
      </c>
      <c r="B37" s="8" t="s">
        <v>55</v>
      </c>
      <c r="C37" s="8">
        <v>1</v>
      </c>
      <c r="D37" s="8" t="s">
        <v>56</v>
      </c>
      <c r="E37" s="8" t="s">
        <v>57</v>
      </c>
      <c r="F37" s="3" t="s">
        <v>36</v>
      </c>
      <c r="G37" s="3" t="s">
        <v>18</v>
      </c>
      <c r="H37" s="3">
        <v>14.4</v>
      </c>
      <c r="I37" s="3">
        <v>11.7</v>
      </c>
      <c r="J37" s="3">
        <v>4.2</v>
      </c>
      <c r="K37" s="3">
        <v>168.48</v>
      </c>
      <c r="L37" s="3">
        <v>707.62</v>
      </c>
      <c r="M37" s="3">
        <v>142</v>
      </c>
    </row>
    <row r="38" spans="1:13" ht="24" customHeight="1">
      <c r="A38" s="3"/>
      <c r="B38" s="8"/>
      <c r="C38" s="8">
        <v>2</v>
      </c>
      <c r="D38" s="8" t="s">
        <v>56</v>
      </c>
      <c r="E38" s="8" t="s">
        <v>57</v>
      </c>
      <c r="F38" s="3" t="s">
        <v>36</v>
      </c>
      <c r="G38" s="3" t="s">
        <v>18</v>
      </c>
      <c r="H38" s="3">
        <v>14.4</v>
      </c>
      <c r="I38" s="3">
        <v>11.7</v>
      </c>
      <c r="J38" s="3">
        <v>4.2</v>
      </c>
      <c r="K38" s="3">
        <v>168.48</v>
      </c>
      <c r="L38" s="3">
        <v>707.62</v>
      </c>
      <c r="M38" s="3">
        <v>142</v>
      </c>
    </row>
    <row r="39" spans="1:13" ht="24" customHeight="1">
      <c r="A39" s="3"/>
      <c r="B39" s="8"/>
      <c r="C39" s="8">
        <v>3</v>
      </c>
      <c r="D39" s="8" t="s">
        <v>56</v>
      </c>
      <c r="E39" s="8" t="s">
        <v>57</v>
      </c>
      <c r="F39" s="3" t="s">
        <v>36</v>
      </c>
      <c r="G39" s="3" t="s">
        <v>18</v>
      </c>
      <c r="H39" s="3">
        <v>14.4</v>
      </c>
      <c r="I39" s="3">
        <v>11.7</v>
      </c>
      <c r="J39" s="3">
        <v>4.2</v>
      </c>
      <c r="K39" s="3">
        <v>168.48</v>
      </c>
      <c r="L39" s="3">
        <v>707.62</v>
      </c>
      <c r="M39" s="3">
        <v>142</v>
      </c>
    </row>
    <row r="40" spans="1:13" ht="24" customHeight="1">
      <c r="A40" s="3"/>
      <c r="B40" s="8"/>
      <c r="C40" s="8" t="s">
        <v>19</v>
      </c>
      <c r="D40" s="8" t="s">
        <v>56</v>
      </c>
      <c r="E40" s="8" t="s">
        <v>57</v>
      </c>
      <c r="F40" s="3" t="s">
        <v>37</v>
      </c>
      <c r="G40" s="3" t="s">
        <v>18</v>
      </c>
      <c r="H40" s="3"/>
      <c r="I40" s="3"/>
      <c r="J40" s="3"/>
      <c r="K40" s="3">
        <f>SUM(K37:K39)</f>
        <v>505.43999999999994</v>
      </c>
      <c r="L40" s="3">
        <f>SUM(L37:L39)</f>
        <v>2122.86</v>
      </c>
      <c r="M40" s="3">
        <f>SUM(M37:M39)</f>
        <v>426</v>
      </c>
    </row>
    <row r="41" spans="1:13" ht="24" customHeight="1">
      <c r="A41" s="3">
        <v>13</v>
      </c>
      <c r="B41" s="6" t="s">
        <v>58</v>
      </c>
      <c r="C41" s="6">
        <v>1</v>
      </c>
      <c r="D41" s="8" t="s">
        <v>59</v>
      </c>
      <c r="E41" s="8" t="s">
        <v>57</v>
      </c>
      <c r="F41" s="3" t="s">
        <v>17</v>
      </c>
      <c r="G41" s="3" t="s">
        <v>18</v>
      </c>
      <c r="H41" s="3">
        <v>5.82</v>
      </c>
      <c r="I41" s="3">
        <v>10.9</v>
      </c>
      <c r="J41" s="3">
        <v>5.2</v>
      </c>
      <c r="K41" s="3">
        <f>H:H*I:I</f>
        <v>63.438</v>
      </c>
      <c r="L41" s="14">
        <f>H:H*I:I*J:J</f>
        <v>329.87760000000003</v>
      </c>
      <c r="M41" s="15">
        <f aca="true" t="shared" si="2" ref="M41:M46">L41/5</f>
        <v>65.97552</v>
      </c>
    </row>
    <row r="42" spans="1:13" ht="24" customHeight="1">
      <c r="A42" s="3"/>
      <c r="B42" s="6"/>
      <c r="C42" s="6">
        <v>2</v>
      </c>
      <c r="D42" s="8" t="s">
        <v>59</v>
      </c>
      <c r="E42" s="8" t="s">
        <v>57</v>
      </c>
      <c r="F42" s="3" t="s">
        <v>17</v>
      </c>
      <c r="G42" s="3" t="s">
        <v>18</v>
      </c>
      <c r="H42" s="3">
        <v>5.82</v>
      </c>
      <c r="I42" s="3">
        <v>10.9</v>
      </c>
      <c r="J42" s="3">
        <v>5.2</v>
      </c>
      <c r="K42" s="3">
        <f>H:H*I:I</f>
        <v>63.438</v>
      </c>
      <c r="L42" s="14">
        <f>H:H*I:I*J:J</f>
        <v>329.87760000000003</v>
      </c>
      <c r="M42" s="15">
        <f t="shared" si="2"/>
        <v>65.97552</v>
      </c>
    </row>
    <row r="43" spans="1:13" ht="24" customHeight="1">
      <c r="A43" s="3"/>
      <c r="B43" s="6"/>
      <c r="C43" s="6">
        <v>3</v>
      </c>
      <c r="D43" s="8" t="s">
        <v>59</v>
      </c>
      <c r="E43" s="8" t="s">
        <v>57</v>
      </c>
      <c r="F43" s="3" t="s">
        <v>17</v>
      </c>
      <c r="G43" s="3" t="s">
        <v>18</v>
      </c>
      <c r="H43" s="3">
        <v>5.82</v>
      </c>
      <c r="I43" s="3">
        <v>10.9</v>
      </c>
      <c r="J43" s="3">
        <v>5.2</v>
      </c>
      <c r="K43" s="3">
        <f>H:H*I:I</f>
        <v>63.438</v>
      </c>
      <c r="L43" s="14">
        <f>H:H*I:I*J:J</f>
        <v>329.87760000000003</v>
      </c>
      <c r="M43" s="15">
        <f t="shared" si="2"/>
        <v>65.97552</v>
      </c>
    </row>
    <row r="44" spans="1:13" ht="24" customHeight="1">
      <c r="A44" s="3"/>
      <c r="B44" s="6"/>
      <c r="C44" s="6">
        <v>4</v>
      </c>
      <c r="D44" s="8" t="s">
        <v>59</v>
      </c>
      <c r="E44" s="8" t="s">
        <v>57</v>
      </c>
      <c r="F44" s="3" t="s">
        <v>17</v>
      </c>
      <c r="G44" s="3" t="s">
        <v>18</v>
      </c>
      <c r="H44" s="3">
        <v>11.79</v>
      </c>
      <c r="I44" s="3">
        <v>10.9</v>
      </c>
      <c r="J44" s="3">
        <v>5.2</v>
      </c>
      <c r="K44" s="3">
        <f>H:H*I:I</f>
        <v>128.511</v>
      </c>
      <c r="L44" s="14">
        <f>H:H*I:I*J:J</f>
        <v>668.2572</v>
      </c>
      <c r="M44" s="15">
        <f t="shared" si="2"/>
        <v>133.65144</v>
      </c>
    </row>
    <row r="45" spans="1:13" ht="24" customHeight="1">
      <c r="A45" s="3"/>
      <c r="B45" s="6"/>
      <c r="C45" s="6">
        <v>5</v>
      </c>
      <c r="D45" s="8" t="s">
        <v>59</v>
      </c>
      <c r="E45" s="8" t="s">
        <v>57</v>
      </c>
      <c r="F45" s="3" t="s">
        <v>17</v>
      </c>
      <c r="G45" s="3" t="s">
        <v>18</v>
      </c>
      <c r="H45" s="3">
        <v>11.79</v>
      </c>
      <c r="I45" s="3">
        <v>10.9</v>
      </c>
      <c r="J45" s="3">
        <v>5.2</v>
      </c>
      <c r="K45" s="3">
        <f>H:H*I:I</f>
        <v>128.511</v>
      </c>
      <c r="L45" s="14">
        <f>H:H*I:I*J:J</f>
        <v>668.2572</v>
      </c>
      <c r="M45" s="15">
        <f t="shared" si="2"/>
        <v>133.65144</v>
      </c>
    </row>
    <row r="46" spans="1:13" ht="24" customHeight="1">
      <c r="A46" s="3"/>
      <c r="B46" s="6"/>
      <c r="C46" s="6">
        <v>6</v>
      </c>
      <c r="D46" s="8" t="s">
        <v>59</v>
      </c>
      <c r="E46" s="8" t="s">
        <v>57</v>
      </c>
      <c r="F46" s="3" t="s">
        <v>17</v>
      </c>
      <c r="G46" s="3" t="s">
        <v>18</v>
      </c>
      <c r="H46" s="3">
        <v>17.76</v>
      </c>
      <c r="I46" s="3">
        <v>10.9</v>
      </c>
      <c r="J46" s="3">
        <v>5.2</v>
      </c>
      <c r="K46" s="3">
        <f>H:H*I:I</f>
        <v>193.58400000000003</v>
      </c>
      <c r="L46" s="14">
        <f>H:H*I:I*J:J</f>
        <v>1006.6368000000002</v>
      </c>
      <c r="M46" s="15">
        <f t="shared" si="2"/>
        <v>201.32736000000006</v>
      </c>
    </row>
    <row r="47" spans="1:13" ht="24" customHeight="1">
      <c r="A47" s="3"/>
      <c r="B47" s="6"/>
      <c r="C47" s="6" t="s">
        <v>19</v>
      </c>
      <c r="D47" s="8" t="s">
        <v>59</v>
      </c>
      <c r="E47" s="8" t="s">
        <v>57</v>
      </c>
      <c r="F47" s="6" t="s">
        <v>60</v>
      </c>
      <c r="G47" s="3" t="s">
        <v>18</v>
      </c>
      <c r="H47" s="3"/>
      <c r="I47" s="3"/>
      <c r="J47" s="3"/>
      <c r="K47" s="3">
        <f>SUM(K41:K46)</f>
        <v>640.9200000000001</v>
      </c>
      <c r="L47" s="14">
        <f>SUM(L41:L46)</f>
        <v>3332.7840000000006</v>
      </c>
      <c r="M47" s="15">
        <f>SUM(M41:M46)</f>
        <v>666.5568000000001</v>
      </c>
    </row>
    <row r="48" spans="1:13" ht="24.75" customHeight="1">
      <c r="A48" s="3">
        <v>14</v>
      </c>
      <c r="B48" s="6" t="s">
        <v>61</v>
      </c>
      <c r="C48" s="6">
        <v>1</v>
      </c>
      <c r="D48" s="6" t="s">
        <v>62</v>
      </c>
      <c r="E48" s="6" t="s">
        <v>63</v>
      </c>
      <c r="F48" s="3" t="s">
        <v>64</v>
      </c>
      <c r="G48" s="3" t="s">
        <v>18</v>
      </c>
      <c r="H48" s="3">
        <v>20</v>
      </c>
      <c r="I48" s="3">
        <v>6</v>
      </c>
      <c r="J48" s="3">
        <v>4.5</v>
      </c>
      <c r="K48" s="3">
        <v>120</v>
      </c>
      <c r="L48" s="3">
        <v>540</v>
      </c>
      <c r="M48" s="3">
        <v>108</v>
      </c>
    </row>
    <row r="49" spans="1:13" ht="24.75" customHeight="1">
      <c r="A49" s="3"/>
      <c r="B49" s="6"/>
      <c r="C49" s="6">
        <v>2</v>
      </c>
      <c r="D49" s="6" t="s">
        <v>62</v>
      </c>
      <c r="E49" s="6" t="s">
        <v>63</v>
      </c>
      <c r="F49" s="3" t="s">
        <v>64</v>
      </c>
      <c r="G49" s="3" t="s">
        <v>18</v>
      </c>
      <c r="H49" s="3">
        <v>20</v>
      </c>
      <c r="I49" s="3">
        <v>6</v>
      </c>
      <c r="J49" s="3">
        <v>4.5</v>
      </c>
      <c r="K49" s="3">
        <v>120</v>
      </c>
      <c r="L49" s="3">
        <v>540</v>
      </c>
      <c r="M49" s="3">
        <v>108</v>
      </c>
    </row>
    <row r="50" spans="1:13" ht="24.75" customHeight="1">
      <c r="A50" s="3"/>
      <c r="B50" s="6"/>
      <c r="C50" s="6">
        <v>3</v>
      </c>
      <c r="D50" s="6" t="s">
        <v>62</v>
      </c>
      <c r="E50" s="6" t="s">
        <v>63</v>
      </c>
      <c r="F50" s="3" t="s">
        <v>64</v>
      </c>
      <c r="G50" s="3" t="s">
        <v>18</v>
      </c>
      <c r="H50" s="3">
        <v>20</v>
      </c>
      <c r="I50" s="3">
        <v>6</v>
      </c>
      <c r="J50" s="3">
        <v>4.5</v>
      </c>
      <c r="K50" s="3">
        <v>120</v>
      </c>
      <c r="L50" s="3">
        <v>540</v>
      </c>
      <c r="M50" s="3">
        <v>108</v>
      </c>
    </row>
    <row r="51" spans="1:13" ht="24.75" customHeight="1">
      <c r="A51" s="3"/>
      <c r="B51" s="6"/>
      <c r="C51" s="6">
        <v>4</v>
      </c>
      <c r="D51" s="6" t="s">
        <v>62</v>
      </c>
      <c r="E51" s="6" t="s">
        <v>63</v>
      </c>
      <c r="F51" s="3" t="s">
        <v>64</v>
      </c>
      <c r="G51" s="3" t="s">
        <v>18</v>
      </c>
      <c r="H51" s="3">
        <v>20</v>
      </c>
      <c r="I51" s="3">
        <v>6</v>
      </c>
      <c r="J51" s="3">
        <v>4.5</v>
      </c>
      <c r="K51" s="3">
        <v>120</v>
      </c>
      <c r="L51" s="3">
        <v>540</v>
      </c>
      <c r="M51" s="3">
        <v>108</v>
      </c>
    </row>
    <row r="52" spans="1:13" ht="24.75" customHeight="1">
      <c r="A52" s="3"/>
      <c r="B52" s="6"/>
      <c r="C52" s="6" t="s">
        <v>19</v>
      </c>
      <c r="D52" s="6" t="s">
        <v>62</v>
      </c>
      <c r="E52" s="6" t="s">
        <v>63</v>
      </c>
      <c r="F52" s="3" t="s">
        <v>65</v>
      </c>
      <c r="G52" s="3" t="s">
        <v>18</v>
      </c>
      <c r="H52" s="3"/>
      <c r="I52" s="3"/>
      <c r="J52" s="3"/>
      <c r="K52" s="3">
        <f>SUM(K48:K51)</f>
        <v>480</v>
      </c>
      <c r="L52" s="3">
        <f>SUM(L48:L51)</f>
        <v>2160</v>
      </c>
      <c r="M52" s="3">
        <f>SUM(M48:M51)</f>
        <v>432</v>
      </c>
    </row>
    <row r="53" spans="1:13" ht="24.75" customHeight="1">
      <c r="A53" s="3">
        <v>15</v>
      </c>
      <c r="B53" s="6" t="s">
        <v>66</v>
      </c>
      <c r="C53" s="6">
        <v>1</v>
      </c>
      <c r="D53" s="6" t="s">
        <v>67</v>
      </c>
      <c r="E53" s="6" t="s">
        <v>68</v>
      </c>
      <c r="F53" s="6" t="s">
        <v>36</v>
      </c>
      <c r="G53" s="6" t="s">
        <v>18</v>
      </c>
      <c r="H53" s="6">
        <v>25.5</v>
      </c>
      <c r="I53" s="6">
        <v>14.8</v>
      </c>
      <c r="J53" s="6">
        <v>4</v>
      </c>
      <c r="K53" s="6">
        <v>377.4</v>
      </c>
      <c r="L53" s="6">
        <v>1509.6</v>
      </c>
      <c r="M53" s="6">
        <v>302</v>
      </c>
    </row>
    <row r="54" spans="1:13" ht="24.75" customHeight="1">
      <c r="A54" s="3"/>
      <c r="B54" s="6"/>
      <c r="C54" s="6">
        <v>2</v>
      </c>
      <c r="D54" s="6" t="s">
        <v>67</v>
      </c>
      <c r="E54" s="6" t="s">
        <v>68</v>
      </c>
      <c r="F54" s="6" t="s">
        <v>36</v>
      </c>
      <c r="G54" s="6" t="s">
        <v>18</v>
      </c>
      <c r="H54" s="6">
        <v>7</v>
      </c>
      <c r="I54" s="6">
        <v>14.8</v>
      </c>
      <c r="J54" s="6">
        <v>4</v>
      </c>
      <c r="K54" s="6">
        <v>103.6</v>
      </c>
      <c r="L54" s="6">
        <v>414.4</v>
      </c>
      <c r="M54" s="6">
        <v>83</v>
      </c>
    </row>
    <row r="55" spans="1:13" ht="24.75" customHeight="1">
      <c r="A55" s="3"/>
      <c r="B55" s="6"/>
      <c r="C55" s="6" t="s">
        <v>19</v>
      </c>
      <c r="D55" s="6" t="s">
        <v>67</v>
      </c>
      <c r="E55" s="6" t="s">
        <v>68</v>
      </c>
      <c r="F55" s="6" t="s">
        <v>69</v>
      </c>
      <c r="G55" s="6" t="s">
        <v>18</v>
      </c>
      <c r="H55" s="6"/>
      <c r="I55" s="6"/>
      <c r="J55" s="6"/>
      <c r="K55" s="6">
        <f aca="true" t="shared" si="3" ref="K55:M55">SUM(K53:K54)</f>
        <v>481</v>
      </c>
      <c r="L55" s="6">
        <f t="shared" si="3"/>
        <v>1924</v>
      </c>
      <c r="M55" s="6">
        <f t="shared" si="3"/>
        <v>385</v>
      </c>
    </row>
    <row r="56" spans="1:13" ht="25.5" customHeight="1">
      <c r="A56" s="3">
        <v>16</v>
      </c>
      <c r="B56" s="6" t="s">
        <v>70</v>
      </c>
      <c r="C56" s="6">
        <v>1</v>
      </c>
      <c r="D56" s="6" t="s">
        <v>71</v>
      </c>
      <c r="E56" s="6" t="s">
        <v>72</v>
      </c>
      <c r="F56" s="3" t="s">
        <v>36</v>
      </c>
      <c r="G56" s="3" t="s">
        <v>18</v>
      </c>
      <c r="H56" s="3">
        <v>13.7</v>
      </c>
      <c r="I56" s="3">
        <v>9.7</v>
      </c>
      <c r="J56" s="3">
        <v>3.7</v>
      </c>
      <c r="K56" s="3">
        <v>132.89</v>
      </c>
      <c r="L56" s="3">
        <v>491.69</v>
      </c>
      <c r="M56" s="3">
        <v>98</v>
      </c>
    </row>
    <row r="57" spans="1:13" ht="25.5" customHeight="1">
      <c r="A57" s="3"/>
      <c r="B57" s="6"/>
      <c r="C57" s="6">
        <v>2</v>
      </c>
      <c r="D57" s="6" t="s">
        <v>71</v>
      </c>
      <c r="E57" s="6" t="s">
        <v>72</v>
      </c>
      <c r="F57" s="3" t="s">
        <v>36</v>
      </c>
      <c r="G57" s="3" t="s">
        <v>18</v>
      </c>
      <c r="H57" s="3">
        <v>13.7</v>
      </c>
      <c r="I57" s="3">
        <v>9.7</v>
      </c>
      <c r="J57" s="3">
        <v>3.7</v>
      </c>
      <c r="K57" s="3">
        <v>132.89</v>
      </c>
      <c r="L57" s="3">
        <v>491.69</v>
      </c>
      <c r="M57" s="3">
        <v>98</v>
      </c>
    </row>
    <row r="58" spans="1:13" ht="25.5" customHeight="1">
      <c r="A58" s="3"/>
      <c r="B58" s="6"/>
      <c r="C58" s="6">
        <v>3</v>
      </c>
      <c r="D58" s="6" t="s">
        <v>71</v>
      </c>
      <c r="E58" s="6" t="s">
        <v>72</v>
      </c>
      <c r="F58" s="3" t="s">
        <v>36</v>
      </c>
      <c r="G58" s="3" t="s">
        <v>18</v>
      </c>
      <c r="H58" s="3">
        <v>13.7</v>
      </c>
      <c r="I58" s="3">
        <v>9.7</v>
      </c>
      <c r="J58" s="3">
        <v>3.7</v>
      </c>
      <c r="K58" s="3">
        <v>132.89</v>
      </c>
      <c r="L58" s="3">
        <v>491.69</v>
      </c>
      <c r="M58" s="3">
        <v>98</v>
      </c>
    </row>
    <row r="59" spans="1:13" ht="25.5" customHeight="1">
      <c r="A59" s="3"/>
      <c r="B59" s="6"/>
      <c r="C59" s="6">
        <v>4</v>
      </c>
      <c r="D59" s="6" t="s">
        <v>71</v>
      </c>
      <c r="E59" s="6" t="s">
        <v>72</v>
      </c>
      <c r="F59" s="3" t="s">
        <v>36</v>
      </c>
      <c r="G59" s="3" t="s">
        <v>18</v>
      </c>
      <c r="H59" s="3">
        <v>13.7</v>
      </c>
      <c r="I59" s="3">
        <v>9.7</v>
      </c>
      <c r="J59" s="3">
        <v>3.7</v>
      </c>
      <c r="K59" s="3">
        <v>132.89</v>
      </c>
      <c r="L59" s="3">
        <v>491.69</v>
      </c>
      <c r="M59" s="3">
        <v>98</v>
      </c>
    </row>
    <row r="60" spans="1:13" ht="25.5" customHeight="1">
      <c r="A60" s="3"/>
      <c r="B60" s="6"/>
      <c r="C60" s="6">
        <v>5</v>
      </c>
      <c r="D60" s="6" t="s">
        <v>71</v>
      </c>
      <c r="E60" s="6" t="s">
        <v>72</v>
      </c>
      <c r="F60" s="3" t="s">
        <v>36</v>
      </c>
      <c r="G60" s="3" t="s">
        <v>18</v>
      </c>
      <c r="H60" s="3">
        <v>13.7</v>
      </c>
      <c r="I60" s="3">
        <v>9.7</v>
      </c>
      <c r="J60" s="3">
        <v>3.7</v>
      </c>
      <c r="K60" s="3">
        <v>132.89</v>
      </c>
      <c r="L60" s="3">
        <v>491.69</v>
      </c>
      <c r="M60" s="3">
        <v>98</v>
      </c>
    </row>
    <row r="61" spans="1:13" ht="25.5" customHeight="1">
      <c r="A61" s="3"/>
      <c r="B61" s="6"/>
      <c r="C61" s="6">
        <v>6</v>
      </c>
      <c r="D61" s="6" t="s">
        <v>71</v>
      </c>
      <c r="E61" s="6" t="s">
        <v>72</v>
      </c>
      <c r="F61" s="3" t="s">
        <v>36</v>
      </c>
      <c r="G61" s="3" t="s">
        <v>18</v>
      </c>
      <c r="H61" s="3">
        <v>13.7</v>
      </c>
      <c r="I61" s="3">
        <v>9.7</v>
      </c>
      <c r="J61" s="3">
        <v>3.7</v>
      </c>
      <c r="K61" s="3">
        <v>132.89</v>
      </c>
      <c r="L61" s="3">
        <v>491.69</v>
      </c>
      <c r="M61" s="3">
        <v>98</v>
      </c>
    </row>
    <row r="62" spans="1:13" ht="25.5" customHeight="1">
      <c r="A62" s="3"/>
      <c r="B62" s="6"/>
      <c r="C62" s="6" t="s">
        <v>19</v>
      </c>
      <c r="D62" s="6" t="s">
        <v>71</v>
      </c>
      <c r="E62" s="6" t="s">
        <v>72</v>
      </c>
      <c r="F62" s="6" t="s">
        <v>73</v>
      </c>
      <c r="G62" s="3" t="s">
        <v>18</v>
      </c>
      <c r="H62" s="3"/>
      <c r="I62" s="3"/>
      <c r="J62" s="3"/>
      <c r="K62" s="3">
        <f>SUM(K56:K61)</f>
        <v>797.3399999999999</v>
      </c>
      <c r="L62" s="3">
        <f>SUM(L56:L61)</f>
        <v>2950.14</v>
      </c>
      <c r="M62" s="3">
        <f>SUM(M56:M61)</f>
        <v>588</v>
      </c>
    </row>
    <row r="63" spans="1:13" ht="21.75" customHeight="1">
      <c r="A63" s="3">
        <v>17</v>
      </c>
      <c r="B63" s="6" t="s">
        <v>74</v>
      </c>
      <c r="C63" s="6">
        <v>1</v>
      </c>
      <c r="D63" s="6" t="s">
        <v>75</v>
      </c>
      <c r="E63" s="9" t="s">
        <v>76</v>
      </c>
      <c r="F63" s="6" t="s">
        <v>17</v>
      </c>
      <c r="G63" s="6" t="s">
        <v>18</v>
      </c>
      <c r="H63" s="6">
        <v>8.1</v>
      </c>
      <c r="I63" s="6">
        <v>14.7</v>
      </c>
      <c r="J63" s="6">
        <v>3.8</v>
      </c>
      <c r="K63" s="6">
        <v>119.07</v>
      </c>
      <c r="L63" s="6">
        <v>452.47</v>
      </c>
      <c r="M63" s="6">
        <v>90.5</v>
      </c>
    </row>
    <row r="64" spans="1:13" ht="21.75" customHeight="1">
      <c r="A64" s="3"/>
      <c r="B64" s="6"/>
      <c r="C64" s="6">
        <v>2</v>
      </c>
      <c r="D64" s="6" t="s">
        <v>75</v>
      </c>
      <c r="E64" s="9" t="s">
        <v>76</v>
      </c>
      <c r="F64" s="6" t="s">
        <v>17</v>
      </c>
      <c r="G64" s="6" t="s">
        <v>18</v>
      </c>
      <c r="H64" s="6">
        <v>8.1</v>
      </c>
      <c r="I64" s="6">
        <v>14.7</v>
      </c>
      <c r="J64" s="6">
        <v>3.8</v>
      </c>
      <c r="K64" s="6">
        <v>119.07</v>
      </c>
      <c r="L64" s="6">
        <v>452.47</v>
      </c>
      <c r="M64" s="6">
        <v>90.5</v>
      </c>
    </row>
    <row r="65" spans="1:13" ht="21.75" customHeight="1">
      <c r="A65" s="3"/>
      <c r="B65" s="6"/>
      <c r="C65" s="6">
        <v>3</v>
      </c>
      <c r="D65" s="6" t="s">
        <v>75</v>
      </c>
      <c r="E65" s="9" t="s">
        <v>76</v>
      </c>
      <c r="F65" s="6" t="s">
        <v>17</v>
      </c>
      <c r="G65" s="6" t="s">
        <v>18</v>
      </c>
      <c r="H65" s="6">
        <v>8.1</v>
      </c>
      <c r="I65" s="6">
        <v>14.7</v>
      </c>
      <c r="J65" s="6">
        <v>3.8</v>
      </c>
      <c r="K65" s="6">
        <v>119.07</v>
      </c>
      <c r="L65" s="6">
        <v>452.47</v>
      </c>
      <c r="M65" s="6">
        <v>90.5</v>
      </c>
    </row>
    <row r="66" spans="1:13" ht="21.75" customHeight="1">
      <c r="A66" s="3"/>
      <c r="B66" s="6"/>
      <c r="C66" s="6">
        <v>4</v>
      </c>
      <c r="D66" s="6" t="s">
        <v>75</v>
      </c>
      <c r="E66" s="9" t="s">
        <v>76</v>
      </c>
      <c r="F66" s="6" t="s">
        <v>17</v>
      </c>
      <c r="G66" s="6" t="s">
        <v>18</v>
      </c>
      <c r="H66" s="6">
        <v>8.1</v>
      </c>
      <c r="I66" s="6">
        <v>14.7</v>
      </c>
      <c r="J66" s="6">
        <v>3.8</v>
      </c>
      <c r="K66" s="6">
        <v>119.07</v>
      </c>
      <c r="L66" s="6">
        <v>452.47</v>
      </c>
      <c r="M66" s="6">
        <v>90.5</v>
      </c>
    </row>
    <row r="67" spans="1:13" ht="21.75" customHeight="1">
      <c r="A67" s="3"/>
      <c r="B67" s="6"/>
      <c r="C67" s="6">
        <v>5</v>
      </c>
      <c r="D67" s="6" t="s">
        <v>75</v>
      </c>
      <c r="E67" s="9" t="s">
        <v>76</v>
      </c>
      <c r="F67" s="6" t="s">
        <v>17</v>
      </c>
      <c r="G67" s="6" t="s">
        <v>18</v>
      </c>
      <c r="H67" s="6">
        <v>8.1</v>
      </c>
      <c r="I67" s="6">
        <v>14.7</v>
      </c>
      <c r="J67" s="6">
        <v>3.8</v>
      </c>
      <c r="K67" s="6">
        <v>119.07</v>
      </c>
      <c r="L67" s="6">
        <v>452.47</v>
      </c>
      <c r="M67" s="6">
        <v>90.5</v>
      </c>
    </row>
    <row r="68" spans="1:13" ht="21.75" customHeight="1">
      <c r="A68" s="3"/>
      <c r="B68" s="6"/>
      <c r="C68" s="6">
        <v>6</v>
      </c>
      <c r="D68" s="6" t="s">
        <v>75</v>
      </c>
      <c r="E68" s="9" t="s">
        <v>76</v>
      </c>
      <c r="F68" s="6" t="s">
        <v>17</v>
      </c>
      <c r="G68" s="6" t="s">
        <v>18</v>
      </c>
      <c r="H68" s="6">
        <v>8.1</v>
      </c>
      <c r="I68" s="6">
        <v>14.7</v>
      </c>
      <c r="J68" s="6">
        <v>3.8</v>
      </c>
      <c r="K68" s="6">
        <v>119.07</v>
      </c>
      <c r="L68" s="6">
        <v>452.47</v>
      </c>
      <c r="M68" s="6">
        <v>90.5</v>
      </c>
    </row>
    <row r="69" spans="1:13" ht="21.75" customHeight="1">
      <c r="A69" s="3"/>
      <c r="B69" s="6"/>
      <c r="C69" s="6" t="s">
        <v>19</v>
      </c>
      <c r="D69" s="6" t="s">
        <v>75</v>
      </c>
      <c r="E69" s="9" t="s">
        <v>76</v>
      </c>
      <c r="F69" s="6" t="s">
        <v>60</v>
      </c>
      <c r="G69" s="4" t="s">
        <v>18</v>
      </c>
      <c r="H69" s="6"/>
      <c r="I69" s="6"/>
      <c r="J69" s="6"/>
      <c r="K69" s="6">
        <f>SUM(K63:K68)</f>
        <v>714.4199999999998</v>
      </c>
      <c r="L69" s="6">
        <f>SUM(L63:L68)</f>
        <v>2714.8200000000006</v>
      </c>
      <c r="M69" s="4">
        <f>SUM(M63:M68)</f>
        <v>543</v>
      </c>
    </row>
    <row r="70" spans="1:13" ht="21.75" customHeight="1">
      <c r="A70" s="3">
        <v>18</v>
      </c>
      <c r="B70" s="6" t="s">
        <v>77</v>
      </c>
      <c r="C70" s="6">
        <v>1</v>
      </c>
      <c r="D70" s="6" t="s">
        <v>78</v>
      </c>
      <c r="E70" s="6" t="s">
        <v>79</v>
      </c>
      <c r="F70" s="3" t="s">
        <v>64</v>
      </c>
      <c r="G70" s="4" t="s">
        <v>18</v>
      </c>
      <c r="H70" s="3">
        <v>15.59</v>
      </c>
      <c r="I70" s="3">
        <v>5.95</v>
      </c>
      <c r="J70" s="3">
        <v>4.4</v>
      </c>
      <c r="K70" s="3">
        <v>92.76</v>
      </c>
      <c r="L70" s="3">
        <v>408.15</v>
      </c>
      <c r="M70" s="3">
        <v>82</v>
      </c>
    </row>
    <row r="71" spans="1:13" ht="21.75" customHeight="1">
      <c r="A71" s="3"/>
      <c r="B71" s="6"/>
      <c r="C71" s="6">
        <v>2</v>
      </c>
      <c r="D71" s="6" t="s">
        <v>78</v>
      </c>
      <c r="E71" s="6" t="s">
        <v>79</v>
      </c>
      <c r="F71" s="3" t="s">
        <v>64</v>
      </c>
      <c r="G71" s="4" t="s">
        <v>18</v>
      </c>
      <c r="H71" s="3">
        <v>15.59</v>
      </c>
      <c r="I71" s="3">
        <v>5.95</v>
      </c>
      <c r="J71" s="3">
        <v>4.4</v>
      </c>
      <c r="K71" s="3">
        <v>92.76</v>
      </c>
      <c r="L71" s="3">
        <v>408.15</v>
      </c>
      <c r="M71" s="3">
        <v>82</v>
      </c>
    </row>
    <row r="72" spans="1:13" ht="21.75" customHeight="1">
      <c r="A72" s="3"/>
      <c r="B72" s="6"/>
      <c r="C72" s="6">
        <v>3</v>
      </c>
      <c r="D72" s="6" t="s">
        <v>78</v>
      </c>
      <c r="E72" s="6" t="s">
        <v>79</v>
      </c>
      <c r="F72" s="3" t="s">
        <v>64</v>
      </c>
      <c r="G72" s="4" t="s">
        <v>18</v>
      </c>
      <c r="H72" s="3">
        <v>15.59</v>
      </c>
      <c r="I72" s="3">
        <v>5.95</v>
      </c>
      <c r="J72" s="3">
        <v>4.4</v>
      </c>
      <c r="K72" s="3">
        <v>92.76</v>
      </c>
      <c r="L72" s="3">
        <v>408.15</v>
      </c>
      <c r="M72" s="3">
        <v>82</v>
      </c>
    </row>
    <row r="73" spans="1:13" ht="21.75" customHeight="1">
      <c r="A73" s="3"/>
      <c r="B73" s="6"/>
      <c r="C73" s="6" t="s">
        <v>19</v>
      </c>
      <c r="D73" s="6" t="s">
        <v>78</v>
      </c>
      <c r="E73" s="6" t="s">
        <v>79</v>
      </c>
      <c r="F73" s="3" t="s">
        <v>80</v>
      </c>
      <c r="G73" s="4" t="s">
        <v>18</v>
      </c>
      <c r="H73" s="3"/>
      <c r="I73" s="3"/>
      <c r="J73" s="3"/>
      <c r="K73" s="3">
        <f>SUM(K70:K72)</f>
        <v>278.28000000000003</v>
      </c>
      <c r="L73" s="3">
        <f>SUM(L70:L72)</f>
        <v>1224.4499999999998</v>
      </c>
      <c r="M73" s="3">
        <f>SUM(M70:M72)</f>
        <v>246</v>
      </c>
    </row>
    <row r="74" spans="1:13" ht="21.75" customHeight="1">
      <c r="A74" s="3">
        <v>19</v>
      </c>
      <c r="B74" s="6" t="s">
        <v>81</v>
      </c>
      <c r="C74" s="6">
        <v>1</v>
      </c>
      <c r="D74" s="6" t="s">
        <v>82</v>
      </c>
      <c r="E74" s="6" t="s">
        <v>79</v>
      </c>
      <c r="F74" s="3" t="s">
        <v>36</v>
      </c>
      <c r="G74" s="3" t="s">
        <v>18</v>
      </c>
      <c r="H74" s="3">
        <v>10.8</v>
      </c>
      <c r="I74" s="3">
        <v>12.7</v>
      </c>
      <c r="J74" s="3">
        <v>4</v>
      </c>
      <c r="K74" s="3">
        <f aca="true" t="shared" si="4" ref="K74:K78">H74*I74</f>
        <v>137.16</v>
      </c>
      <c r="L74" s="3">
        <f aca="true" t="shared" si="5" ref="L74:L78">H74*I74*J74</f>
        <v>548.64</v>
      </c>
      <c r="M74" s="3">
        <v>109.73</v>
      </c>
    </row>
    <row r="75" spans="1:13" ht="21.75" customHeight="1">
      <c r="A75" s="3"/>
      <c r="B75" s="6"/>
      <c r="C75" s="6">
        <v>2</v>
      </c>
      <c r="D75" s="6" t="s">
        <v>82</v>
      </c>
      <c r="E75" s="6" t="s">
        <v>79</v>
      </c>
      <c r="F75" s="3" t="s">
        <v>36</v>
      </c>
      <c r="G75" s="3" t="s">
        <v>18</v>
      </c>
      <c r="H75" s="3">
        <v>10.8</v>
      </c>
      <c r="I75" s="3">
        <v>12.7</v>
      </c>
      <c r="J75" s="3">
        <v>4</v>
      </c>
      <c r="K75" s="3">
        <f t="shared" si="4"/>
        <v>137.16</v>
      </c>
      <c r="L75" s="3">
        <f t="shared" si="5"/>
        <v>548.64</v>
      </c>
      <c r="M75" s="3">
        <v>109.73</v>
      </c>
    </row>
    <row r="76" spans="1:13" ht="21.75" customHeight="1">
      <c r="A76" s="3"/>
      <c r="B76" s="6"/>
      <c r="C76" s="6">
        <v>3</v>
      </c>
      <c r="D76" s="6" t="s">
        <v>82</v>
      </c>
      <c r="E76" s="6" t="s">
        <v>79</v>
      </c>
      <c r="F76" s="3" t="s">
        <v>36</v>
      </c>
      <c r="G76" s="3" t="s">
        <v>18</v>
      </c>
      <c r="H76" s="3">
        <v>10.8</v>
      </c>
      <c r="I76" s="3">
        <v>12.7</v>
      </c>
      <c r="J76" s="3">
        <v>4</v>
      </c>
      <c r="K76" s="3">
        <f t="shared" si="4"/>
        <v>137.16</v>
      </c>
      <c r="L76" s="3">
        <f t="shared" si="5"/>
        <v>548.64</v>
      </c>
      <c r="M76" s="3">
        <v>109.73</v>
      </c>
    </row>
    <row r="77" spans="1:13" ht="21.75" customHeight="1">
      <c r="A77" s="3"/>
      <c r="B77" s="6"/>
      <c r="C77" s="6">
        <v>4</v>
      </c>
      <c r="D77" s="6" t="s">
        <v>82</v>
      </c>
      <c r="E77" s="6" t="s">
        <v>79</v>
      </c>
      <c r="F77" s="3" t="s">
        <v>36</v>
      </c>
      <c r="G77" s="3" t="s">
        <v>18</v>
      </c>
      <c r="H77" s="3">
        <v>10.8</v>
      </c>
      <c r="I77" s="3">
        <v>12.7</v>
      </c>
      <c r="J77" s="3">
        <v>4</v>
      </c>
      <c r="K77" s="3">
        <f t="shared" si="4"/>
        <v>137.16</v>
      </c>
      <c r="L77" s="3">
        <f t="shared" si="5"/>
        <v>548.64</v>
      </c>
      <c r="M77" s="3">
        <v>109.73</v>
      </c>
    </row>
    <row r="78" spans="1:13" ht="21.75" customHeight="1">
      <c r="A78" s="3"/>
      <c r="B78" s="6"/>
      <c r="C78" s="6">
        <v>5</v>
      </c>
      <c r="D78" s="6" t="s">
        <v>82</v>
      </c>
      <c r="E78" s="6" t="s">
        <v>79</v>
      </c>
      <c r="F78" s="3" t="s">
        <v>24</v>
      </c>
      <c r="G78" s="3" t="s">
        <v>18</v>
      </c>
      <c r="H78" s="3">
        <v>19</v>
      </c>
      <c r="I78" s="3">
        <v>48</v>
      </c>
      <c r="J78" s="3">
        <v>4</v>
      </c>
      <c r="K78" s="3">
        <f t="shared" si="4"/>
        <v>912</v>
      </c>
      <c r="L78" s="3">
        <f t="shared" si="5"/>
        <v>3648</v>
      </c>
      <c r="M78" s="3">
        <f>L78/5</f>
        <v>729.6</v>
      </c>
    </row>
    <row r="79" spans="1:13" ht="21.75" customHeight="1">
      <c r="A79" s="3"/>
      <c r="B79" s="6"/>
      <c r="C79" s="6" t="s">
        <v>19</v>
      </c>
      <c r="D79" s="6" t="s">
        <v>82</v>
      </c>
      <c r="E79" s="6" t="s">
        <v>79</v>
      </c>
      <c r="F79" s="6" t="s">
        <v>83</v>
      </c>
      <c r="G79" s="3" t="s">
        <v>18</v>
      </c>
      <c r="H79" s="3"/>
      <c r="I79" s="3"/>
      <c r="J79" s="3"/>
      <c r="K79" s="3">
        <f>SUM(K74:K78)</f>
        <v>1460.6399999999999</v>
      </c>
      <c r="L79" s="3">
        <f>SUM(L74:L78)</f>
        <v>5842.5599999999995</v>
      </c>
      <c r="M79" s="3">
        <v>1169</v>
      </c>
    </row>
    <row r="80" spans="1:13" ht="24" customHeight="1">
      <c r="A80" s="3">
        <v>20</v>
      </c>
      <c r="B80" s="6" t="s">
        <v>84</v>
      </c>
      <c r="C80" s="6" t="s">
        <v>19</v>
      </c>
      <c r="D80" s="6" t="s">
        <v>85</v>
      </c>
      <c r="E80" s="6" t="s">
        <v>86</v>
      </c>
      <c r="F80" s="6" t="s">
        <v>24</v>
      </c>
      <c r="G80" s="6" t="s">
        <v>18</v>
      </c>
      <c r="H80" s="6">
        <v>60</v>
      </c>
      <c r="I80" s="6">
        <v>23</v>
      </c>
      <c r="J80" s="6">
        <v>4.2</v>
      </c>
      <c r="K80" s="6">
        <v>1380</v>
      </c>
      <c r="L80" s="6">
        <v>5796</v>
      </c>
      <c r="M80" s="6">
        <v>966</v>
      </c>
    </row>
    <row r="81" spans="1:13" ht="24" customHeight="1">
      <c r="A81" s="3">
        <v>21</v>
      </c>
      <c r="B81" s="6" t="s">
        <v>87</v>
      </c>
      <c r="C81" s="6" t="s">
        <v>19</v>
      </c>
      <c r="D81" s="6" t="s">
        <v>88</v>
      </c>
      <c r="E81" s="6" t="s">
        <v>86</v>
      </c>
      <c r="F81" s="6" t="s">
        <v>36</v>
      </c>
      <c r="G81" s="6" t="s">
        <v>18</v>
      </c>
      <c r="H81" s="6">
        <v>51</v>
      </c>
      <c r="I81" s="6">
        <v>16</v>
      </c>
      <c r="J81" s="6">
        <v>4.2</v>
      </c>
      <c r="K81" s="6">
        <v>816</v>
      </c>
      <c r="L81" s="6">
        <v>3427.2</v>
      </c>
      <c r="M81" s="6">
        <v>685</v>
      </c>
    </row>
    <row r="82" spans="1:13" ht="24" customHeight="1">
      <c r="A82" s="3">
        <v>22</v>
      </c>
      <c r="B82" s="6" t="s">
        <v>89</v>
      </c>
      <c r="C82" s="6">
        <v>1</v>
      </c>
      <c r="D82" s="6" t="s">
        <v>90</v>
      </c>
      <c r="E82" s="6" t="s">
        <v>91</v>
      </c>
      <c r="F82" s="3" t="s">
        <v>36</v>
      </c>
      <c r="G82" s="3" t="s">
        <v>18</v>
      </c>
      <c r="H82" s="3">
        <v>8.8</v>
      </c>
      <c r="I82" s="3">
        <v>4.2</v>
      </c>
      <c r="J82" s="3">
        <v>2.9</v>
      </c>
      <c r="K82" s="3">
        <f>H:H*I:I</f>
        <v>36.96000000000001</v>
      </c>
      <c r="L82" s="14">
        <f>H:H*I:I*J:J</f>
        <v>107.18400000000003</v>
      </c>
      <c r="M82" s="15">
        <f aca="true" t="shared" si="6" ref="M82:M84">L82/5</f>
        <v>21.436800000000005</v>
      </c>
    </row>
    <row r="83" spans="1:13" ht="24" customHeight="1">
      <c r="A83" s="3"/>
      <c r="B83" s="6"/>
      <c r="C83" s="6">
        <v>2</v>
      </c>
      <c r="D83" s="6" t="s">
        <v>90</v>
      </c>
      <c r="E83" s="6" t="s">
        <v>91</v>
      </c>
      <c r="F83" s="3" t="s">
        <v>36</v>
      </c>
      <c r="G83" s="3" t="s">
        <v>18</v>
      </c>
      <c r="H83" s="3">
        <v>8.8</v>
      </c>
      <c r="I83" s="3">
        <v>4.2</v>
      </c>
      <c r="J83" s="3">
        <v>2.9</v>
      </c>
      <c r="K83" s="3">
        <f>H:H*I:I</f>
        <v>36.96000000000001</v>
      </c>
      <c r="L83" s="14">
        <f>H:H*I:I*J:J</f>
        <v>107.18400000000003</v>
      </c>
      <c r="M83" s="15">
        <f t="shared" si="6"/>
        <v>21.436800000000005</v>
      </c>
    </row>
    <row r="84" spans="1:13" ht="24" customHeight="1">
      <c r="A84" s="3"/>
      <c r="B84" s="6"/>
      <c r="C84" s="6">
        <v>3</v>
      </c>
      <c r="D84" s="6" t="s">
        <v>90</v>
      </c>
      <c r="E84" s="6" t="s">
        <v>91</v>
      </c>
      <c r="F84" s="3" t="s">
        <v>36</v>
      </c>
      <c r="G84" s="3" t="s">
        <v>18</v>
      </c>
      <c r="H84" s="3">
        <v>8.8</v>
      </c>
      <c r="I84" s="3">
        <v>4.2</v>
      </c>
      <c r="J84" s="3">
        <v>2.9</v>
      </c>
      <c r="K84" s="3">
        <f>H:H*I:I</f>
        <v>36.96000000000001</v>
      </c>
      <c r="L84" s="14">
        <f>H:H*I:I*J:J</f>
        <v>107.18400000000003</v>
      </c>
      <c r="M84" s="15">
        <f t="shared" si="6"/>
        <v>21.436800000000005</v>
      </c>
    </row>
    <row r="85" spans="1:13" ht="24" customHeight="1">
      <c r="A85" s="3"/>
      <c r="B85" s="6"/>
      <c r="C85" s="6" t="s">
        <v>19</v>
      </c>
      <c r="D85" s="6" t="s">
        <v>90</v>
      </c>
      <c r="E85" s="6" t="s">
        <v>91</v>
      </c>
      <c r="F85" s="6" t="s">
        <v>37</v>
      </c>
      <c r="G85" s="3" t="s">
        <v>18</v>
      </c>
      <c r="H85" s="3"/>
      <c r="I85" s="3"/>
      <c r="J85" s="3"/>
      <c r="K85" s="3">
        <f>SUM(K82:K84)</f>
        <v>110.88000000000002</v>
      </c>
      <c r="L85" s="14">
        <f>SUM(L82:L84)</f>
        <v>321.5520000000001</v>
      </c>
      <c r="M85" s="15">
        <f>SUM(M82:M84)</f>
        <v>64.31040000000002</v>
      </c>
    </row>
    <row r="86" spans="1:13" ht="24" customHeight="1">
      <c r="A86" s="3">
        <v>23</v>
      </c>
      <c r="B86" s="6" t="s">
        <v>92</v>
      </c>
      <c r="C86" s="6" t="s">
        <v>19</v>
      </c>
      <c r="D86" s="6" t="s">
        <v>93</v>
      </c>
      <c r="E86" s="6" t="s">
        <v>94</v>
      </c>
      <c r="F86" s="6" t="s">
        <v>17</v>
      </c>
      <c r="G86" s="6" t="s">
        <v>18</v>
      </c>
      <c r="H86" s="6">
        <v>6</v>
      </c>
      <c r="I86" s="6">
        <v>3</v>
      </c>
      <c r="J86" s="6">
        <v>2.5</v>
      </c>
      <c r="K86" s="6">
        <v>18</v>
      </c>
      <c r="L86" s="6">
        <v>45</v>
      </c>
      <c r="M86" s="6">
        <v>9</v>
      </c>
    </row>
    <row r="87" spans="1:13" ht="27" customHeight="1">
      <c r="A87" s="3">
        <v>24</v>
      </c>
      <c r="B87" s="16" t="s">
        <v>95</v>
      </c>
      <c r="C87" s="16">
        <v>1</v>
      </c>
      <c r="D87" s="16" t="s">
        <v>96</v>
      </c>
      <c r="E87" s="16" t="s">
        <v>97</v>
      </c>
      <c r="F87" s="3" t="s">
        <v>17</v>
      </c>
      <c r="G87" s="3" t="s">
        <v>18</v>
      </c>
      <c r="H87" s="3">
        <v>12</v>
      </c>
      <c r="I87" s="3">
        <v>5</v>
      </c>
      <c r="J87" s="3">
        <v>4</v>
      </c>
      <c r="K87" s="3">
        <f>H:H*I:I</f>
        <v>60</v>
      </c>
      <c r="L87" s="14">
        <f>H:H*I:I*J:J</f>
        <v>240</v>
      </c>
      <c r="M87" s="15">
        <f aca="true" t="shared" si="7" ref="M87:M91">L87/5</f>
        <v>48</v>
      </c>
    </row>
    <row r="88" spans="1:13" ht="27" customHeight="1">
      <c r="A88" s="3"/>
      <c r="B88" s="16"/>
      <c r="C88" s="16">
        <v>2</v>
      </c>
      <c r="D88" s="16" t="s">
        <v>96</v>
      </c>
      <c r="E88" s="16" t="s">
        <v>97</v>
      </c>
      <c r="F88" s="3" t="s">
        <v>17</v>
      </c>
      <c r="G88" s="3" t="s">
        <v>18</v>
      </c>
      <c r="H88" s="3">
        <v>12</v>
      </c>
      <c r="I88" s="3">
        <v>5</v>
      </c>
      <c r="J88" s="3">
        <v>4</v>
      </c>
      <c r="K88" s="3">
        <f>H:H*I:I</f>
        <v>60</v>
      </c>
      <c r="L88" s="14">
        <f>H:H*I:I*J:J</f>
        <v>240</v>
      </c>
      <c r="M88" s="15">
        <f t="shared" si="7"/>
        <v>48</v>
      </c>
    </row>
    <row r="89" spans="1:13" ht="27" customHeight="1">
      <c r="A89" s="3"/>
      <c r="B89" s="16"/>
      <c r="C89" s="16">
        <v>3</v>
      </c>
      <c r="D89" s="16" t="s">
        <v>96</v>
      </c>
      <c r="E89" s="16" t="s">
        <v>97</v>
      </c>
      <c r="F89" s="3" t="s">
        <v>17</v>
      </c>
      <c r="G89" s="3" t="s">
        <v>18</v>
      </c>
      <c r="H89" s="3">
        <v>12</v>
      </c>
      <c r="I89" s="3">
        <v>5</v>
      </c>
      <c r="J89" s="3">
        <v>4</v>
      </c>
      <c r="K89" s="3">
        <f>H:H*I:I</f>
        <v>60</v>
      </c>
      <c r="L89" s="14">
        <f>H:H*I:I*J:J</f>
        <v>240</v>
      </c>
      <c r="M89" s="15">
        <f t="shared" si="7"/>
        <v>48</v>
      </c>
    </row>
    <row r="90" spans="1:13" ht="27" customHeight="1">
      <c r="A90" s="3"/>
      <c r="B90" s="16"/>
      <c r="C90" s="16">
        <v>4</v>
      </c>
      <c r="D90" s="16" t="s">
        <v>96</v>
      </c>
      <c r="E90" s="16" t="s">
        <v>97</v>
      </c>
      <c r="F90" s="3" t="s">
        <v>17</v>
      </c>
      <c r="G90" s="3" t="s">
        <v>18</v>
      </c>
      <c r="H90" s="3">
        <v>10</v>
      </c>
      <c r="I90" s="3">
        <v>5</v>
      </c>
      <c r="J90" s="3">
        <v>4</v>
      </c>
      <c r="K90" s="3">
        <f>H:H*I:I</f>
        <v>50</v>
      </c>
      <c r="L90" s="14">
        <f>H:H*I:I*J:J</f>
        <v>200</v>
      </c>
      <c r="M90" s="15">
        <f t="shared" si="7"/>
        <v>40</v>
      </c>
    </row>
    <row r="91" spans="1:13" ht="27" customHeight="1">
      <c r="A91" s="3"/>
      <c r="B91" s="16"/>
      <c r="C91" s="16">
        <v>5</v>
      </c>
      <c r="D91" s="16" t="s">
        <v>96</v>
      </c>
      <c r="E91" s="16" t="s">
        <v>97</v>
      </c>
      <c r="F91" s="3" t="s">
        <v>17</v>
      </c>
      <c r="G91" s="3" t="s">
        <v>18</v>
      </c>
      <c r="H91" s="3">
        <v>13.15</v>
      </c>
      <c r="I91" s="3">
        <v>5.28</v>
      </c>
      <c r="J91" s="3">
        <v>4.14</v>
      </c>
      <c r="K91" s="3">
        <f>H:H*I:I</f>
        <v>69.432</v>
      </c>
      <c r="L91" s="14">
        <f>H:H*I:I*J:J</f>
        <v>287.44847999999996</v>
      </c>
      <c r="M91" s="15">
        <f t="shared" si="7"/>
        <v>57.489695999999995</v>
      </c>
    </row>
    <row r="92" spans="1:13" ht="27" customHeight="1">
      <c r="A92" s="3"/>
      <c r="B92" s="16"/>
      <c r="C92" s="16" t="s">
        <v>19</v>
      </c>
      <c r="D92" s="16" t="s">
        <v>96</v>
      </c>
      <c r="E92" s="16" t="s">
        <v>97</v>
      </c>
      <c r="F92" s="6" t="s">
        <v>98</v>
      </c>
      <c r="G92" s="3" t="s">
        <v>18</v>
      </c>
      <c r="H92" s="3"/>
      <c r="I92" s="3"/>
      <c r="J92" s="3"/>
      <c r="K92" s="3">
        <f>SUM(K87:K91)</f>
        <v>299.432</v>
      </c>
      <c r="L92" s="14">
        <f>SUM(L87:L91)</f>
        <v>1207.44848</v>
      </c>
      <c r="M92" s="15">
        <f>SUM(M87:M91)</f>
        <v>241.48969599999998</v>
      </c>
    </row>
    <row r="93" spans="1:13" ht="27" customHeight="1">
      <c r="A93" s="3">
        <v>25</v>
      </c>
      <c r="B93" s="6" t="s">
        <v>99</v>
      </c>
      <c r="C93" s="6">
        <v>1</v>
      </c>
      <c r="D93" s="6" t="s">
        <v>100</v>
      </c>
      <c r="E93" s="16" t="s">
        <v>97</v>
      </c>
      <c r="F93" s="6" t="s">
        <v>36</v>
      </c>
      <c r="G93" s="6" t="s">
        <v>18</v>
      </c>
      <c r="H93" s="6">
        <v>9.35</v>
      </c>
      <c r="I93" s="6">
        <v>19.4</v>
      </c>
      <c r="J93" s="6">
        <v>4.6</v>
      </c>
      <c r="K93" s="6">
        <v>181.39</v>
      </c>
      <c r="L93" s="6">
        <v>834.39</v>
      </c>
      <c r="M93" s="6">
        <v>167</v>
      </c>
    </row>
    <row r="94" spans="1:13" ht="27" customHeight="1">
      <c r="A94" s="3"/>
      <c r="B94" s="6"/>
      <c r="C94" s="6">
        <v>2</v>
      </c>
      <c r="D94" s="6" t="s">
        <v>100</v>
      </c>
      <c r="E94" s="16" t="s">
        <v>97</v>
      </c>
      <c r="F94" s="6" t="s">
        <v>36</v>
      </c>
      <c r="G94" s="6" t="s">
        <v>18</v>
      </c>
      <c r="H94" s="6">
        <v>9.35</v>
      </c>
      <c r="I94" s="6">
        <v>19.4</v>
      </c>
      <c r="J94" s="6">
        <v>4.6</v>
      </c>
      <c r="K94" s="6">
        <v>181.39</v>
      </c>
      <c r="L94" s="6">
        <v>834.39</v>
      </c>
      <c r="M94" s="6">
        <v>167</v>
      </c>
    </row>
    <row r="95" spans="1:13" ht="27" customHeight="1">
      <c r="A95" s="3"/>
      <c r="B95" s="6"/>
      <c r="C95" s="6" t="s">
        <v>19</v>
      </c>
      <c r="D95" s="6" t="s">
        <v>100</v>
      </c>
      <c r="E95" s="16" t="s">
        <v>97</v>
      </c>
      <c r="F95" s="6" t="s">
        <v>69</v>
      </c>
      <c r="G95" s="6" t="s">
        <v>18</v>
      </c>
      <c r="H95" s="6"/>
      <c r="I95" s="6"/>
      <c r="J95" s="6"/>
      <c r="K95" s="6">
        <f>SUM(K93:K94)</f>
        <v>362.78</v>
      </c>
      <c r="L95" s="6">
        <f>SUM(L93:L94)</f>
        <v>1668.78</v>
      </c>
      <c r="M95" s="6">
        <f>SUM(M93:M94)</f>
        <v>334</v>
      </c>
    </row>
    <row r="96" spans="1:13" ht="27" customHeight="1">
      <c r="A96" s="3">
        <v>26</v>
      </c>
      <c r="B96" s="17" t="s">
        <v>101</v>
      </c>
      <c r="C96" s="16">
        <v>1</v>
      </c>
      <c r="D96" s="16" t="s">
        <v>102</v>
      </c>
      <c r="E96" s="16" t="s">
        <v>103</v>
      </c>
      <c r="F96" s="3" t="s">
        <v>36</v>
      </c>
      <c r="G96" s="3" t="s">
        <v>18</v>
      </c>
      <c r="H96" s="3">
        <v>17.38</v>
      </c>
      <c r="I96" s="3">
        <v>6.57</v>
      </c>
      <c r="J96" s="3">
        <v>2.54</v>
      </c>
      <c r="K96" s="3">
        <f>H:H*I:I</f>
        <v>114.1866</v>
      </c>
      <c r="L96" s="14">
        <f>H:H*I:I*J:J</f>
        <v>290.033964</v>
      </c>
      <c r="M96" s="15">
        <f aca="true" t="shared" si="8" ref="M96:M100">L96/5</f>
        <v>58.00679280000001</v>
      </c>
    </row>
    <row r="97" spans="1:13" ht="27" customHeight="1">
      <c r="A97" s="3"/>
      <c r="B97" s="18"/>
      <c r="C97" s="16">
        <v>2</v>
      </c>
      <c r="D97" s="16" t="s">
        <v>102</v>
      </c>
      <c r="E97" s="16" t="s">
        <v>103</v>
      </c>
      <c r="F97" s="3" t="s">
        <v>36</v>
      </c>
      <c r="G97" s="3" t="s">
        <v>18</v>
      </c>
      <c r="H97" s="3">
        <v>11.5</v>
      </c>
      <c r="I97" s="3">
        <v>5.78</v>
      </c>
      <c r="J97" s="3">
        <v>3.9</v>
      </c>
      <c r="K97" s="3">
        <f>H:H*I:I</f>
        <v>66.47</v>
      </c>
      <c r="L97" s="14">
        <f>H:H*I:I*J:J</f>
        <v>259.233</v>
      </c>
      <c r="M97" s="15">
        <f t="shared" si="8"/>
        <v>51.8466</v>
      </c>
    </row>
    <row r="98" spans="1:13" ht="27" customHeight="1">
      <c r="A98" s="3"/>
      <c r="B98" s="18"/>
      <c r="C98" s="16">
        <v>3</v>
      </c>
      <c r="D98" s="16" t="s">
        <v>102</v>
      </c>
      <c r="E98" s="16" t="s">
        <v>103</v>
      </c>
      <c r="F98" s="3" t="s">
        <v>36</v>
      </c>
      <c r="G98" s="3" t="s">
        <v>18</v>
      </c>
      <c r="H98" s="3">
        <v>11.5</v>
      </c>
      <c r="I98" s="3">
        <v>5.78</v>
      </c>
      <c r="J98" s="3">
        <v>3.9</v>
      </c>
      <c r="K98" s="3">
        <f>H:H*I:I</f>
        <v>66.47</v>
      </c>
      <c r="L98" s="14">
        <f>H:H*I:I*J:J</f>
        <v>259.233</v>
      </c>
      <c r="M98" s="15">
        <f t="shared" si="8"/>
        <v>51.8466</v>
      </c>
    </row>
    <row r="99" spans="1:13" ht="27" customHeight="1">
      <c r="A99" s="3"/>
      <c r="B99" s="18"/>
      <c r="C99" s="16">
        <v>4</v>
      </c>
      <c r="D99" s="16" t="s">
        <v>102</v>
      </c>
      <c r="E99" s="16" t="s">
        <v>103</v>
      </c>
      <c r="F99" s="3" t="s">
        <v>36</v>
      </c>
      <c r="G99" s="3" t="s">
        <v>18</v>
      </c>
      <c r="H99" s="3">
        <v>11.5</v>
      </c>
      <c r="I99" s="3">
        <v>11.84</v>
      </c>
      <c r="J99" s="3">
        <v>3.9</v>
      </c>
      <c r="K99" s="3">
        <f>H:H*I:I</f>
        <v>136.16</v>
      </c>
      <c r="L99" s="14">
        <f>H:H*I:I*J:J</f>
        <v>531.024</v>
      </c>
      <c r="M99" s="15">
        <f t="shared" si="8"/>
        <v>106.2048</v>
      </c>
    </row>
    <row r="100" spans="1:13" ht="27" customHeight="1">
      <c r="A100" s="3"/>
      <c r="B100" s="18"/>
      <c r="C100" s="16">
        <v>5</v>
      </c>
      <c r="D100" s="16" t="s">
        <v>102</v>
      </c>
      <c r="E100" s="16" t="s">
        <v>103</v>
      </c>
      <c r="F100" s="3" t="s">
        <v>36</v>
      </c>
      <c r="G100" s="3" t="s">
        <v>18</v>
      </c>
      <c r="H100" s="3">
        <v>11.5</v>
      </c>
      <c r="I100" s="3">
        <v>11.84</v>
      </c>
      <c r="J100" s="3">
        <v>3.9</v>
      </c>
      <c r="K100" s="3">
        <f>H:H*I:I</f>
        <v>136.16</v>
      </c>
      <c r="L100" s="14">
        <f>H:H*I:I*J:J</f>
        <v>531.024</v>
      </c>
      <c r="M100" s="15">
        <f t="shared" si="8"/>
        <v>106.2048</v>
      </c>
    </row>
    <row r="101" spans="1:13" ht="27" customHeight="1">
      <c r="A101" s="3"/>
      <c r="B101" s="19"/>
      <c r="C101" s="16" t="s">
        <v>19</v>
      </c>
      <c r="D101" s="16" t="s">
        <v>102</v>
      </c>
      <c r="E101" s="16" t="s">
        <v>103</v>
      </c>
      <c r="F101" s="6" t="s">
        <v>104</v>
      </c>
      <c r="G101" s="3" t="s">
        <v>18</v>
      </c>
      <c r="H101" s="3"/>
      <c r="I101" s="3"/>
      <c r="J101" s="3"/>
      <c r="K101" s="3">
        <v>519.45</v>
      </c>
      <c r="L101" s="14">
        <f>SUM(L96:L100)</f>
        <v>1870.5479639999999</v>
      </c>
      <c r="M101" s="15">
        <f>SUM(M96:M100)</f>
        <v>374.1095928</v>
      </c>
    </row>
    <row r="102" spans="1:13" ht="27" customHeight="1">
      <c r="A102" s="3">
        <v>27</v>
      </c>
      <c r="B102" s="16" t="s">
        <v>105</v>
      </c>
      <c r="C102" s="16">
        <v>1</v>
      </c>
      <c r="D102" s="16" t="s">
        <v>106</v>
      </c>
      <c r="E102" s="16" t="s">
        <v>107</v>
      </c>
      <c r="F102" s="16" t="s">
        <v>36</v>
      </c>
      <c r="G102" s="16" t="s">
        <v>18</v>
      </c>
      <c r="H102" s="16">
        <v>11.1</v>
      </c>
      <c r="I102" s="16">
        <v>9.1</v>
      </c>
      <c r="J102" s="16">
        <v>4.2</v>
      </c>
      <c r="K102" s="16">
        <f>H102*I102</f>
        <v>101.00999999999999</v>
      </c>
      <c r="L102" s="20">
        <f>K102*J102</f>
        <v>424.24199999999996</v>
      </c>
      <c r="M102" s="21">
        <f aca="true" t="shared" si="9" ref="M102:M107">L102/5</f>
        <v>84.8484</v>
      </c>
    </row>
    <row r="103" spans="1:13" ht="27" customHeight="1">
      <c r="A103" s="3"/>
      <c r="B103" s="16"/>
      <c r="C103" s="16">
        <v>2</v>
      </c>
      <c r="D103" s="16" t="s">
        <v>106</v>
      </c>
      <c r="E103" s="16" t="s">
        <v>107</v>
      </c>
      <c r="F103" s="16" t="s">
        <v>36</v>
      </c>
      <c r="G103" s="16" t="s">
        <v>18</v>
      </c>
      <c r="H103" s="16">
        <v>7</v>
      </c>
      <c r="I103" s="16">
        <v>9.1</v>
      </c>
      <c r="J103" s="16">
        <v>4.2</v>
      </c>
      <c r="K103" s="16">
        <f>H103*I103</f>
        <v>63.699999999999996</v>
      </c>
      <c r="L103" s="20">
        <f>K103*J103</f>
        <v>267.54</v>
      </c>
      <c r="M103" s="21">
        <f t="shared" si="9"/>
        <v>53.508</v>
      </c>
    </row>
    <row r="104" spans="1:13" ht="27" customHeight="1">
      <c r="A104" s="3"/>
      <c r="B104" s="16"/>
      <c r="C104" s="16" t="s">
        <v>19</v>
      </c>
      <c r="D104" s="16" t="s">
        <v>106</v>
      </c>
      <c r="E104" s="16" t="s">
        <v>107</v>
      </c>
      <c r="F104" s="16" t="s">
        <v>69</v>
      </c>
      <c r="G104" s="16" t="s">
        <v>18</v>
      </c>
      <c r="H104" s="16"/>
      <c r="I104" s="16"/>
      <c r="J104" s="16"/>
      <c r="K104" s="16"/>
      <c r="L104" s="20"/>
      <c r="M104" s="21">
        <f>SUM(M102:M103)</f>
        <v>138.3564</v>
      </c>
    </row>
    <row r="105" spans="1:13" ht="27" customHeight="1">
      <c r="A105" s="3">
        <v>28</v>
      </c>
      <c r="B105" s="6" t="s">
        <v>108</v>
      </c>
      <c r="C105" s="6">
        <v>1</v>
      </c>
      <c r="D105" s="6" t="s">
        <v>109</v>
      </c>
      <c r="E105" s="6" t="s">
        <v>110</v>
      </c>
      <c r="F105" s="6" t="s">
        <v>36</v>
      </c>
      <c r="G105" s="6" t="s">
        <v>18</v>
      </c>
      <c r="H105" s="6">
        <v>14.7</v>
      </c>
      <c r="I105" s="6">
        <v>9.3</v>
      </c>
      <c r="J105" s="6">
        <v>4</v>
      </c>
      <c r="K105" s="6">
        <f>H:H*I:I</f>
        <v>136.71</v>
      </c>
      <c r="L105" s="12">
        <f>H:H*I:I*J:J</f>
        <v>546.84</v>
      </c>
      <c r="M105" s="13">
        <f t="shared" si="9"/>
        <v>109.36800000000001</v>
      </c>
    </row>
    <row r="106" spans="1:13" ht="27" customHeight="1">
      <c r="A106" s="3"/>
      <c r="B106" s="6"/>
      <c r="C106" s="6">
        <v>2</v>
      </c>
      <c r="D106" s="6" t="s">
        <v>109</v>
      </c>
      <c r="E106" s="6" t="s">
        <v>110</v>
      </c>
      <c r="F106" s="6" t="s">
        <v>36</v>
      </c>
      <c r="G106" s="6" t="s">
        <v>18</v>
      </c>
      <c r="H106" s="6">
        <v>16.5</v>
      </c>
      <c r="I106" s="6">
        <v>9.3</v>
      </c>
      <c r="J106" s="6">
        <v>4</v>
      </c>
      <c r="K106" s="6">
        <f>H:H*I:I</f>
        <v>153.45000000000002</v>
      </c>
      <c r="L106" s="12">
        <f>H:H*I:I*J:J</f>
        <v>613.8000000000001</v>
      </c>
      <c r="M106" s="13">
        <f t="shared" si="9"/>
        <v>122.76000000000002</v>
      </c>
    </row>
    <row r="107" spans="1:13" ht="27" customHeight="1">
      <c r="A107" s="3"/>
      <c r="B107" s="6"/>
      <c r="C107" s="6">
        <v>3</v>
      </c>
      <c r="D107" s="6" t="s">
        <v>109</v>
      </c>
      <c r="E107" s="6" t="s">
        <v>110</v>
      </c>
      <c r="F107" s="6" t="s">
        <v>17</v>
      </c>
      <c r="G107" s="6" t="s">
        <v>18</v>
      </c>
      <c r="H107" s="6">
        <v>9.3</v>
      </c>
      <c r="I107" s="6">
        <v>5.3</v>
      </c>
      <c r="J107" s="6">
        <v>4</v>
      </c>
      <c r="K107" s="6">
        <f>H:H*I:I</f>
        <v>49.29</v>
      </c>
      <c r="L107" s="12">
        <f>H:H*I:I*J:J</f>
        <v>197.16</v>
      </c>
      <c r="M107" s="13">
        <f t="shared" si="9"/>
        <v>39.432</v>
      </c>
    </row>
    <row r="108" spans="1:13" ht="27" customHeight="1">
      <c r="A108" s="3"/>
      <c r="B108" s="6"/>
      <c r="C108" s="6">
        <v>4</v>
      </c>
      <c r="D108" s="6" t="s">
        <v>109</v>
      </c>
      <c r="E108" s="6" t="s">
        <v>110</v>
      </c>
      <c r="F108" s="6" t="s">
        <v>24</v>
      </c>
      <c r="G108" s="6" t="s">
        <v>18</v>
      </c>
      <c r="H108" s="6">
        <v>16.3</v>
      </c>
      <c r="I108" s="6">
        <v>13</v>
      </c>
      <c r="J108" s="6">
        <v>4.5</v>
      </c>
      <c r="K108" s="6">
        <f>H:H*I:I</f>
        <v>211.9</v>
      </c>
      <c r="L108" s="12">
        <f>H:H*I:I*J:J</f>
        <v>953.5500000000001</v>
      </c>
      <c r="M108" s="13">
        <f>L108/6</f>
        <v>158.925</v>
      </c>
    </row>
    <row r="109" spans="1:13" ht="37.5" customHeight="1">
      <c r="A109" s="3"/>
      <c r="B109" s="6"/>
      <c r="C109" s="6" t="s">
        <v>19</v>
      </c>
      <c r="D109" s="6" t="s">
        <v>109</v>
      </c>
      <c r="E109" s="6" t="s">
        <v>110</v>
      </c>
      <c r="F109" s="16" t="s">
        <v>111</v>
      </c>
      <c r="G109" s="6" t="s">
        <v>18</v>
      </c>
      <c r="H109" s="16"/>
      <c r="I109" s="16"/>
      <c r="J109" s="16"/>
      <c r="K109" s="16"/>
      <c r="L109" s="20"/>
      <c r="M109" s="21">
        <f>SUM(M105:M108)</f>
        <v>430.48500000000007</v>
      </c>
    </row>
    <row r="110" spans="1:13" ht="30" customHeight="1">
      <c r="A110" s="3">
        <v>29</v>
      </c>
      <c r="B110" s="16" t="s">
        <v>112</v>
      </c>
      <c r="C110" s="16">
        <v>1</v>
      </c>
      <c r="D110" s="16" t="s">
        <v>113</v>
      </c>
      <c r="E110" s="16" t="s">
        <v>114</v>
      </c>
      <c r="F110" s="16" t="s">
        <v>36</v>
      </c>
      <c r="G110" s="16" t="s">
        <v>115</v>
      </c>
      <c r="H110" s="16">
        <v>13</v>
      </c>
      <c r="I110" s="16">
        <v>6</v>
      </c>
      <c r="J110" s="16">
        <v>3.2</v>
      </c>
      <c r="K110" s="16">
        <f aca="true" t="shared" si="10" ref="K110:K112">H110*I110</f>
        <v>78</v>
      </c>
      <c r="L110" s="20">
        <f aca="true" t="shared" si="11" ref="L110:L112">K110*J110</f>
        <v>249.60000000000002</v>
      </c>
      <c r="M110" s="21">
        <f aca="true" t="shared" si="12" ref="M110:M112">L110/5</f>
        <v>49.92</v>
      </c>
    </row>
    <row r="111" spans="1:13" ht="30" customHeight="1">
      <c r="A111" s="3"/>
      <c r="B111" s="16"/>
      <c r="C111" s="16">
        <v>2</v>
      </c>
      <c r="D111" s="16" t="s">
        <v>113</v>
      </c>
      <c r="E111" s="16" t="s">
        <v>114</v>
      </c>
      <c r="F111" s="16" t="s">
        <v>17</v>
      </c>
      <c r="G111" s="16" t="s">
        <v>115</v>
      </c>
      <c r="H111" s="16">
        <v>13.2</v>
      </c>
      <c r="I111" s="16">
        <v>6</v>
      </c>
      <c r="J111" s="16">
        <v>3.2</v>
      </c>
      <c r="K111" s="16">
        <f t="shared" si="10"/>
        <v>79.19999999999999</v>
      </c>
      <c r="L111" s="20">
        <f t="shared" si="11"/>
        <v>253.43999999999997</v>
      </c>
      <c r="M111" s="21">
        <f t="shared" si="12"/>
        <v>50.687999999999995</v>
      </c>
    </row>
    <row r="112" spans="1:13" ht="30" customHeight="1">
      <c r="A112" s="3"/>
      <c r="B112" s="16"/>
      <c r="C112" s="16">
        <v>3</v>
      </c>
      <c r="D112" s="16" t="s">
        <v>113</v>
      </c>
      <c r="E112" s="16" t="s">
        <v>114</v>
      </c>
      <c r="F112" s="16" t="s">
        <v>36</v>
      </c>
      <c r="G112" s="16" t="s">
        <v>115</v>
      </c>
      <c r="H112" s="16">
        <v>13</v>
      </c>
      <c r="I112" s="16">
        <v>6</v>
      </c>
      <c r="J112" s="16">
        <v>3.2</v>
      </c>
      <c r="K112" s="16">
        <f t="shared" si="10"/>
        <v>78</v>
      </c>
      <c r="L112" s="20">
        <f t="shared" si="11"/>
        <v>249.60000000000002</v>
      </c>
      <c r="M112" s="21">
        <f t="shared" si="12"/>
        <v>49.92</v>
      </c>
    </row>
    <row r="113" spans="1:13" ht="30" customHeight="1">
      <c r="A113" s="3"/>
      <c r="B113" s="16"/>
      <c r="C113" s="16" t="s">
        <v>19</v>
      </c>
      <c r="D113" s="16" t="s">
        <v>113</v>
      </c>
      <c r="E113" s="16" t="s">
        <v>114</v>
      </c>
      <c r="F113" s="16" t="s">
        <v>116</v>
      </c>
      <c r="G113" s="16" t="s">
        <v>115</v>
      </c>
      <c r="H113" s="16"/>
      <c r="I113" s="16"/>
      <c r="J113" s="16"/>
      <c r="K113" s="16"/>
      <c r="L113" s="20"/>
      <c r="M113" s="21">
        <f>SUM(M110:M112)</f>
        <v>150.52800000000002</v>
      </c>
    </row>
    <row r="114" spans="1:13" ht="30" customHeight="1">
      <c r="A114" s="3">
        <v>30</v>
      </c>
      <c r="B114" s="6" t="s">
        <v>117</v>
      </c>
      <c r="C114" s="6" t="s">
        <v>19</v>
      </c>
      <c r="D114" s="6" t="s">
        <v>118</v>
      </c>
      <c r="E114" s="6" t="s">
        <v>119</v>
      </c>
      <c r="F114" s="6" t="s">
        <v>36</v>
      </c>
      <c r="G114" s="6" t="s">
        <v>18</v>
      </c>
      <c r="H114" s="6">
        <v>12.2</v>
      </c>
      <c r="I114" s="6">
        <v>9.2</v>
      </c>
      <c r="J114" s="6">
        <v>4.5</v>
      </c>
      <c r="K114" s="6">
        <v>112.24</v>
      </c>
      <c r="L114" s="6">
        <v>505.08</v>
      </c>
      <c r="M114" s="6">
        <v>101</v>
      </c>
    </row>
    <row r="115" spans="1:13" ht="30" customHeight="1">
      <c r="A115" s="3">
        <v>31</v>
      </c>
      <c r="B115" s="6" t="s">
        <v>120</v>
      </c>
      <c r="C115" s="6" t="s">
        <v>19</v>
      </c>
      <c r="D115" s="6" t="s">
        <v>121</v>
      </c>
      <c r="E115" s="6" t="s">
        <v>119</v>
      </c>
      <c r="F115" s="6" t="s">
        <v>36</v>
      </c>
      <c r="G115" s="6" t="s">
        <v>18</v>
      </c>
      <c r="H115" s="6">
        <v>12.2</v>
      </c>
      <c r="I115" s="6">
        <v>9.2</v>
      </c>
      <c r="J115" s="6">
        <v>4.5</v>
      </c>
      <c r="K115" s="6">
        <v>112.24</v>
      </c>
      <c r="L115" s="6">
        <v>505.08</v>
      </c>
      <c r="M115" s="6">
        <v>101</v>
      </c>
    </row>
    <row r="116" spans="1:13" ht="30" customHeight="1">
      <c r="A116" s="3">
        <v>32</v>
      </c>
      <c r="B116" s="6" t="s">
        <v>122</v>
      </c>
      <c r="C116" s="6">
        <v>1</v>
      </c>
      <c r="D116" s="6" t="s">
        <v>123</v>
      </c>
      <c r="E116" s="6" t="s">
        <v>124</v>
      </c>
      <c r="F116" s="6" t="s">
        <v>36</v>
      </c>
      <c r="G116" s="6" t="s">
        <v>18</v>
      </c>
      <c r="H116" s="3">
        <v>19.3</v>
      </c>
      <c r="I116" s="3">
        <v>9.09</v>
      </c>
      <c r="J116" s="3">
        <v>5.7</v>
      </c>
      <c r="K116" s="3">
        <v>175.44</v>
      </c>
      <c r="L116" s="3">
        <v>1000</v>
      </c>
      <c r="M116" s="3">
        <v>200</v>
      </c>
    </row>
    <row r="117" spans="1:13" ht="30" customHeight="1">
      <c r="A117" s="3"/>
      <c r="B117" s="6"/>
      <c r="C117" s="6">
        <v>2</v>
      </c>
      <c r="D117" s="6" t="s">
        <v>123</v>
      </c>
      <c r="E117" s="6" t="s">
        <v>124</v>
      </c>
      <c r="F117" s="6" t="s">
        <v>36</v>
      </c>
      <c r="G117" s="6" t="s">
        <v>18</v>
      </c>
      <c r="H117" s="3">
        <v>19.3</v>
      </c>
      <c r="I117" s="3">
        <v>9.09</v>
      </c>
      <c r="J117" s="3">
        <v>5.7</v>
      </c>
      <c r="K117" s="3">
        <v>175.44</v>
      </c>
      <c r="L117" s="3">
        <v>1000</v>
      </c>
      <c r="M117" s="3">
        <v>200</v>
      </c>
    </row>
    <row r="118" spans="1:13" ht="30" customHeight="1">
      <c r="A118" s="3"/>
      <c r="B118" s="6"/>
      <c r="C118" s="6" t="s">
        <v>19</v>
      </c>
      <c r="D118" s="6" t="s">
        <v>123</v>
      </c>
      <c r="E118" s="6" t="s">
        <v>124</v>
      </c>
      <c r="F118" s="6" t="s">
        <v>125</v>
      </c>
      <c r="G118" s="6" t="s">
        <v>18</v>
      </c>
      <c r="H118" s="3"/>
      <c r="I118" s="3"/>
      <c r="J118" s="3"/>
      <c r="K118" s="3">
        <f>SUM(K116:K117)</f>
        <v>350.88</v>
      </c>
      <c r="L118" s="3">
        <f>SUM(L116:L117)</f>
        <v>2000</v>
      </c>
      <c r="M118" s="3">
        <f>SUM(M116:M117)</f>
        <v>400</v>
      </c>
    </row>
    <row r="119" spans="1:13" ht="30" customHeight="1">
      <c r="A119" s="3">
        <v>33</v>
      </c>
      <c r="B119" s="6" t="s">
        <v>126</v>
      </c>
      <c r="C119" s="6">
        <v>1</v>
      </c>
      <c r="D119" s="6" t="s">
        <v>127</v>
      </c>
      <c r="E119" s="6" t="s">
        <v>128</v>
      </c>
      <c r="F119" s="6" t="s">
        <v>17</v>
      </c>
      <c r="G119" s="4" t="s">
        <v>18</v>
      </c>
      <c r="H119" s="3">
        <v>31.5</v>
      </c>
      <c r="I119" s="3">
        <v>18.4</v>
      </c>
      <c r="J119" s="3">
        <v>4.65</v>
      </c>
      <c r="K119" s="3">
        <f>H119*I119</f>
        <v>579.5999999999999</v>
      </c>
      <c r="L119" s="3">
        <f>H119*I119*J119</f>
        <v>2695.14</v>
      </c>
      <c r="M119" s="3">
        <v>539</v>
      </c>
    </row>
    <row r="120" spans="1:13" ht="30" customHeight="1">
      <c r="A120" s="3"/>
      <c r="B120" s="6"/>
      <c r="C120" s="6">
        <v>2</v>
      </c>
      <c r="D120" s="6" t="s">
        <v>127</v>
      </c>
      <c r="E120" s="6" t="s">
        <v>128</v>
      </c>
      <c r="F120" s="6" t="s">
        <v>17</v>
      </c>
      <c r="G120" s="4" t="s">
        <v>18</v>
      </c>
      <c r="H120" s="3">
        <v>39.1</v>
      </c>
      <c r="I120" s="3">
        <v>18.4</v>
      </c>
      <c r="J120" s="3">
        <v>3.65</v>
      </c>
      <c r="K120" s="3">
        <f>H120*I120</f>
        <v>719.4399999999999</v>
      </c>
      <c r="L120" s="3">
        <v>2625.96</v>
      </c>
      <c r="M120" s="3">
        <v>525</v>
      </c>
    </row>
    <row r="121" spans="1:13" ht="30" customHeight="1">
      <c r="A121" s="3"/>
      <c r="B121" s="6"/>
      <c r="C121" s="6" t="s">
        <v>19</v>
      </c>
      <c r="D121" s="6" t="s">
        <v>127</v>
      </c>
      <c r="E121" s="6" t="s">
        <v>128</v>
      </c>
      <c r="F121" s="6" t="s">
        <v>20</v>
      </c>
      <c r="G121" s="4" t="s">
        <v>18</v>
      </c>
      <c r="H121" s="3"/>
      <c r="I121" s="3"/>
      <c r="J121" s="3"/>
      <c r="K121" s="3">
        <f>SUM(K119:K120)</f>
        <v>1299.04</v>
      </c>
      <c r="L121" s="3">
        <f>SUM(L119:L120)</f>
        <v>5321.1</v>
      </c>
      <c r="M121" s="3">
        <f>SUM(M119:M120)</f>
        <v>1064</v>
      </c>
    </row>
  </sheetData>
  <sheetProtection/>
  <mergeCells count="49">
    <mergeCell ref="A1:M1"/>
    <mergeCell ref="A3:A5"/>
    <mergeCell ref="A6:A9"/>
    <mergeCell ref="A11:A13"/>
    <mergeCell ref="A14:A17"/>
    <mergeCell ref="A18:A20"/>
    <mergeCell ref="A22:A31"/>
    <mergeCell ref="A32:A34"/>
    <mergeCell ref="A37:A40"/>
    <mergeCell ref="A41:A47"/>
    <mergeCell ref="A48:A52"/>
    <mergeCell ref="A53:A55"/>
    <mergeCell ref="A56:A62"/>
    <mergeCell ref="A63:A69"/>
    <mergeCell ref="A70:A73"/>
    <mergeCell ref="A74:A79"/>
    <mergeCell ref="A82:A85"/>
    <mergeCell ref="A87:A92"/>
    <mergeCell ref="A93:A95"/>
    <mergeCell ref="A96:A101"/>
    <mergeCell ref="A102:A104"/>
    <mergeCell ref="A105:A109"/>
    <mergeCell ref="A110:A113"/>
    <mergeCell ref="A116:A118"/>
    <mergeCell ref="A119:A121"/>
    <mergeCell ref="B3:B5"/>
    <mergeCell ref="B6:B9"/>
    <mergeCell ref="B11:B13"/>
    <mergeCell ref="B14:B17"/>
    <mergeCell ref="B18:B20"/>
    <mergeCell ref="B22:B31"/>
    <mergeCell ref="B32:B34"/>
    <mergeCell ref="B37:B40"/>
    <mergeCell ref="B41:B47"/>
    <mergeCell ref="B48:B52"/>
    <mergeCell ref="B53:B55"/>
    <mergeCell ref="B56:B62"/>
    <mergeCell ref="B63:B69"/>
    <mergeCell ref="B70:B73"/>
    <mergeCell ref="B74:B79"/>
    <mergeCell ref="B82:B85"/>
    <mergeCell ref="B87:B92"/>
    <mergeCell ref="B93:B95"/>
    <mergeCell ref="B96:B101"/>
    <mergeCell ref="B102:B104"/>
    <mergeCell ref="B105:B109"/>
    <mergeCell ref="B110:B113"/>
    <mergeCell ref="B116:B118"/>
    <mergeCell ref="B119:B12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张静静想静静</cp:lastModifiedBy>
  <dcterms:created xsi:type="dcterms:W3CDTF">2016-12-02T08:54:00Z</dcterms:created>
  <dcterms:modified xsi:type="dcterms:W3CDTF">2022-09-28T06:36:17Z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8BC8E0A7BA8049129564706504A9D46D</vt:lpwstr>
  </property>
</Properties>
</file>