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汇总分配表" sheetId="22" r:id="rId1"/>
    <sheet name="马铃薯产业" sheetId="23" r:id="rId2"/>
    <sheet name="蔬菜产业 " sheetId="24" r:id="rId3"/>
    <sheet name="苹果产业" sheetId="5" r:id="rId4"/>
    <sheet name="玉米倍增提单产项目" sheetId="6" r:id="rId5"/>
    <sheet name="新型经营主体产业提升 " sheetId="18" r:id="rId6"/>
    <sheet name="农产品质量安全和品牌建设" sheetId="9" r:id="rId7"/>
    <sheet name="农田建设项目" sheetId="15" r:id="rId8"/>
    <sheet name="羊产业高质量发展项目" sheetId="27" r:id="rId9"/>
    <sheet name="奶牛场扩建项目 " sheetId="17" r:id="rId10"/>
    <sheet name="镇村集体肉牛产业" sheetId="19" r:id="rId11"/>
  </sheets>
  <definedNames>
    <definedName name="_xlnm.Print_Titles" localSheetId="3">苹果产业!$2:$4</definedName>
    <definedName name="_xlnm.Print_Titles" localSheetId="4">玉米倍增提单产项目!$2:$4</definedName>
    <definedName name="_xlnm.Print_Titles" localSheetId="6">农产品质量安全和品牌建设!$2:$4</definedName>
    <definedName name="_xlnm._FilterDatabase" hidden="1">#REF!</definedName>
    <definedName name="_xlnm.Print_Titles">#REF!</definedName>
    <definedName name="_xlnm.Print_Titles" localSheetId="7">农田建设项目!$1:$4</definedName>
    <definedName name="_xlnm.Print_Titles" localSheetId="5">'新型经营主体产业提升 '!$2:$4</definedName>
    <definedName name="_xlnm._FilterDatabase" localSheetId="5" hidden="1">#REF!</definedName>
    <definedName name="_xlnm.Print_Titles" localSheetId="10">镇村集体肉牛产业!$2:$4</definedName>
    <definedName name="_xlnm.Print_Titles" localSheetId="0">汇总分配表!$1:$4</definedName>
    <definedName name="_xlnm.Print_Titles" localSheetId="1">马铃薯产业!$2:$4</definedName>
    <definedName name="_xlnm.Print_Titles" localSheetId="2">'蔬菜产业 '!$2:$5</definedName>
    <definedName name="_xlnm.Print_Titles" localSheetId="8">羊产业高质量发展项目!$1:$4</definedName>
  </definedNames>
  <calcPr calcId="144525"/>
</workbook>
</file>

<file path=xl/sharedStrings.xml><?xml version="1.0" encoding="utf-8"?>
<sst xmlns="http://schemas.openxmlformats.org/spreadsheetml/2006/main" count="625" uniqueCount="366">
  <si>
    <t>附件</t>
  </si>
  <si>
    <t>榆阳区2021年第二批市级财政衔接推进乡村振兴补助资金项目计划分配表</t>
  </si>
  <si>
    <t>单位：万元</t>
  </si>
  <si>
    <t>序号</t>
  </si>
  <si>
    <t>乡 镇</t>
  </si>
  <si>
    <t>马铃薯产业项目</t>
  </si>
  <si>
    <t>蔬菜产业项目</t>
  </si>
  <si>
    <t>苹果产业项目</t>
  </si>
  <si>
    <t>玉米增密提单产项目</t>
  </si>
  <si>
    <t>新型经营主体产业提升项目</t>
  </si>
  <si>
    <t>农产品质量安全和品牌建设项目</t>
  </si>
  <si>
    <t>农田建设项目</t>
  </si>
  <si>
    <t>羊产业高质量发展项目</t>
  </si>
  <si>
    <t>奶牛场扩建项目</t>
  </si>
  <si>
    <t>镇村股份经济合作社养牛产业项目</t>
  </si>
  <si>
    <t>合 计</t>
  </si>
  <si>
    <t>备注</t>
  </si>
  <si>
    <t>青云镇</t>
  </si>
  <si>
    <t>古塔镇</t>
  </si>
  <si>
    <t>鱼河镇</t>
  </si>
  <si>
    <t>鱼河峁镇</t>
  </si>
  <si>
    <t>上盐湾镇</t>
  </si>
  <si>
    <t>大河塔镇</t>
  </si>
  <si>
    <t>麻黄梁镇</t>
  </si>
  <si>
    <t>镇川镇</t>
  </si>
  <si>
    <t>小纪汗镇</t>
  </si>
  <si>
    <t>芹河镇</t>
  </si>
  <si>
    <t>孟家湾乡</t>
  </si>
  <si>
    <t>补浪河乡</t>
  </si>
  <si>
    <t>岔河则乡</t>
  </si>
  <si>
    <t>马合镇</t>
  </si>
  <si>
    <t>红石桥乡</t>
  </si>
  <si>
    <t>小壕兔乡</t>
  </si>
  <si>
    <t>牛家梁镇</t>
  </si>
  <si>
    <t>朝阳路办</t>
  </si>
  <si>
    <t>附件1</t>
  </si>
  <si>
    <t>榆阳区2021年马铃薯产业项目补助资金计划表</t>
  </si>
  <si>
    <t>项目名称</t>
  </si>
  <si>
    <t>项目主管单位</t>
  </si>
  <si>
    <t>项目技术指导单位</t>
  </si>
  <si>
    <t>项目监管单位</t>
  </si>
  <si>
    <t>项目实施单位</t>
  </si>
  <si>
    <t>建设地点</t>
  </si>
  <si>
    <t>建设内容</t>
  </si>
  <si>
    <t>总投资</t>
  </si>
  <si>
    <t>市级财政
补助资金</t>
  </si>
  <si>
    <t>马铃薯储藏库建设项目</t>
  </si>
  <si>
    <t>区农业农村局</t>
  </si>
  <si>
    <t>榆林市绿兴农业科技有限公司</t>
  </si>
  <si>
    <t>魏家峁村</t>
  </si>
  <si>
    <t>新建马铃薯贮藏库7135平米，每平米市级补贴400元。补贴资金主要用于贮藏库库体的建设。</t>
  </si>
  <si>
    <t>马铃薯标准化基地建设</t>
  </si>
  <si>
    <t>区农业技术推广中心</t>
  </si>
  <si>
    <t xml:space="preserve">榆林市郝哥马铃薯种业有限公司   </t>
  </si>
  <si>
    <t>岔河则村</t>
  </si>
  <si>
    <t>建立高标准马铃薯标准化生产基地1个，其中核心示范2000亩。</t>
  </si>
  <si>
    <t>榆林市明杰农业开发有限公司</t>
  </si>
  <si>
    <t>麻生圐圙村</t>
  </si>
  <si>
    <t>建立高标准马铃薯标准化生产基地1个，其中核心示范1000亩。</t>
  </si>
  <si>
    <t>鱼河农场</t>
  </si>
  <si>
    <t xml:space="preserve">鱼河农场 </t>
  </si>
  <si>
    <t>建立高标准马铃薯标准化生产基地1个，其中核心示范500亩。</t>
  </si>
  <si>
    <t>合计</t>
  </si>
  <si>
    <t xml:space="preserve"> </t>
  </si>
  <si>
    <t>附件2</t>
  </si>
  <si>
    <t>榆阳区2021年蔬菜产业项目补助资金计划表</t>
  </si>
  <si>
    <t>单位：个、吨、棒、万元</t>
  </si>
  <si>
    <t>日光温室</t>
  </si>
  <si>
    <t>塑料大棚</t>
  </si>
  <si>
    <t>水肥一体化</t>
  </si>
  <si>
    <t>冷藏库建设</t>
  </si>
  <si>
    <t>窑洞蘑菇</t>
  </si>
  <si>
    <t>技能培训</t>
  </si>
  <si>
    <t>数量</t>
  </si>
  <si>
    <t>补贴资金</t>
  </si>
  <si>
    <t>规模</t>
  </si>
  <si>
    <t>补助资金</t>
  </si>
  <si>
    <t>麦芹产业建设项目</t>
  </si>
  <si>
    <t>区园艺技术推广站</t>
  </si>
  <si>
    <t>谷地峁村股份经济合作社</t>
  </si>
  <si>
    <t>谷地峁村</t>
  </si>
  <si>
    <t>水掌村股份经济合作社</t>
  </si>
  <si>
    <t>水掌</t>
  </si>
  <si>
    <t>马家峁村股份经济合作社</t>
  </si>
  <si>
    <t>马家峁</t>
  </si>
  <si>
    <t>长城则村股份经济合作社</t>
  </si>
  <si>
    <t>长城则</t>
  </si>
  <si>
    <t>纪小滩村股份经济合作社</t>
  </si>
  <si>
    <t>纪小滩</t>
  </si>
  <si>
    <t>长海则村股份经济合作社</t>
  </si>
  <si>
    <t>长海则</t>
  </si>
  <si>
    <t>张滩村股份经济合作社</t>
  </si>
  <si>
    <t>张滩</t>
  </si>
  <si>
    <t>郑滩村股份经济合作社</t>
  </si>
  <si>
    <t>郑滩</t>
  </si>
  <si>
    <t>蟒坑村股份经济合作社</t>
  </si>
  <si>
    <t>蟒坑</t>
  </si>
  <si>
    <t>红墩村股份经济合作社</t>
  </si>
  <si>
    <t>红墩</t>
  </si>
  <si>
    <t>前湾滩村股份经济合作社</t>
  </si>
  <si>
    <t>前湾滩</t>
  </si>
  <si>
    <t>黄七墩村股份经济合作社</t>
  </si>
  <si>
    <t>黄七墩</t>
  </si>
  <si>
    <t>酸梨海则村股份经济合作社</t>
  </si>
  <si>
    <t>酸梨海则</t>
  </si>
  <si>
    <t>冷藏库建设项目</t>
  </si>
  <si>
    <t>芹河镇股份经济合作社联合总社</t>
  </si>
  <si>
    <t>技能培训项目</t>
  </si>
  <si>
    <t>聘请专家指导，组织开展麦芹链条延伸及产品营销等</t>
  </si>
  <si>
    <t>窑洞蘑菇试验示范项目</t>
  </si>
  <si>
    <t>区乡村振兴局</t>
  </si>
  <si>
    <t>红石桥乡股份经济合作社联合总社、油房湾村股份经济合作社</t>
  </si>
  <si>
    <t>油房湾村</t>
  </si>
  <si>
    <t>购进菌棒4万棒，每棒补助5元</t>
  </si>
  <si>
    <t>附件3</t>
  </si>
  <si>
    <t>榆阳区2021年苹果产业项目补助资金计划表</t>
  </si>
  <si>
    <t xml:space="preserve">总投资 </t>
  </si>
  <si>
    <t>苹果冷藏库建设项目</t>
  </si>
  <si>
    <t>鱼河峁区域站</t>
  </si>
  <si>
    <t>榆阳区鱼河镇许家崖村股份经济合作社</t>
  </si>
  <si>
    <t>许家崖村</t>
  </si>
  <si>
    <t>新建设苹果冷藏库500吨，库体结构采用“砖混+保温”，库内净容器积不少于2500方，按要求配备制冷机组，验收合格后每吨补贴1000元。</t>
  </si>
  <si>
    <t>青云区域站</t>
  </si>
  <si>
    <t>榆阳区青云镇聚福梁村聚福梁组股份经济合作社</t>
  </si>
  <si>
    <t>聚福梁村</t>
  </si>
  <si>
    <t>附件4</t>
  </si>
  <si>
    <t>榆阳区2021年玉米增密提单产项目补助资金计划表</t>
  </si>
  <si>
    <t>陕西大地种业（集团）有限公司</t>
  </si>
  <si>
    <t>井克梁村四组、大纪汗村</t>
  </si>
  <si>
    <t>以强化品种和关键技术创新，改进物质装备，促进农机农艺融合发展为主，实施玉米倍增计划示范6670亩。</t>
  </si>
  <si>
    <t>附件5</t>
  </si>
  <si>
    <t>2021年新型经营主体产业提升补助项目资金计划表</t>
  </si>
  <si>
    <t>项目实施地点</t>
  </si>
  <si>
    <t>负责人及联系电话</t>
  </si>
  <si>
    <t>项目建设内容</t>
  </si>
  <si>
    <t>经营主体产业提升项目</t>
  </si>
  <si>
    <t>镇川区域站</t>
  </si>
  <si>
    <t>榆林市榆阳区天顺昌农民养殖专业合作社</t>
  </si>
  <si>
    <t>郭兴庄村</t>
  </si>
  <si>
    <t>郭子旺15191244288</t>
  </si>
  <si>
    <t>改建化粪池排污管，购买排污泵、电机、电缆及猪场自动机械化饲养设备。补助资金用于排污泵及排污管、养殖场饲养设备购置。</t>
  </si>
  <si>
    <t>脱贫村</t>
  </si>
  <si>
    <t>榆林市榆阳区叶还聪农民养蜂授粉专业合作社</t>
  </si>
  <si>
    <t>上盐湾村石马沟组</t>
  </si>
  <si>
    <t>叶还聪15129973861</t>
  </si>
  <si>
    <t>购买蜂箱200箱、引进优良蜂种360只、购买蜜蜂140箱，开展蜜蜂授粉服务。补助资金主要用于引进优良蜂种和蜂箱。</t>
  </si>
  <si>
    <t>榆林市榆阳区任子长家庭农场</t>
  </si>
  <si>
    <t>姬家坡村</t>
  </si>
  <si>
    <t>任子长13649128827</t>
  </si>
  <si>
    <t>在上盐湾镇、镇川镇山地果园开展果树修剪、拉枝、开沟施肥、土地深耕等社会化服务。购买拖拉机、旋耕机、开沟施肥一体机（分仓式）及配套果园机械。财政补贴资金主要用于购买拖拉机、开沟施肥机及配套机械。</t>
  </si>
  <si>
    <t>榆林市榆阳区富爱养殖专业农民合作社</t>
  </si>
  <si>
    <t>井道峁村</t>
  </si>
  <si>
    <t>钟付艾15929126802</t>
  </si>
  <si>
    <t>开展山地果园果树修剪、拉枝、开沟施肥、土地深耕等社会化服务。购买保东牌拖拉机、中传1.4m旋耕机、开沟施肥一体机、打药采摘多功能升降机等果园机械。财政补贴资金主要用于购买拖拉机和升降机。</t>
  </si>
  <si>
    <t>榆林市榆阳区飞涛农民养殖专业合作社</t>
  </si>
  <si>
    <t>太平沟村</t>
  </si>
  <si>
    <t>赵艳飞13609223014</t>
  </si>
  <si>
    <t>发展果畜循环产业，建设暖棚180平米、饲草库152平米，购买玉米饲料，改善羊圈饲养条件；安装高位铁储水罐3个，购买果园施用羊粪625方，提升果园管护水平。补助资金用于建设高位铁储水罐和饲草库。</t>
  </si>
  <si>
    <t>榆林市榆阳区万顺家庭农场</t>
  </si>
  <si>
    <t>李家崾村</t>
  </si>
  <si>
    <t>薛玉明15249021555</t>
  </si>
  <si>
    <t>主要用于养殖场暖棚和漏粪床改造，购买玻璃钢饮用池、筛草机、铡草机、揉丝机、三轮车等设备，购买种羊扩大生产规模。申请补助资金主要用于养殖场暖棚改造漏粪床及购买筛草机、铡草机、揉丝机等设备。</t>
  </si>
  <si>
    <t>榆林市榆阳区小飞家庭农场</t>
  </si>
  <si>
    <t>乐家畔村</t>
  </si>
  <si>
    <t>程小飞15091407878</t>
  </si>
  <si>
    <t>为进一步提高猪舍硬件条件，项目产床10套、安装限位栏30个，建设猪棚460平米、饲料库200平米。申请补助资金主要用于养殖场购买产床和限位栏。</t>
  </si>
  <si>
    <t>榆林市榆阳区杭庄桑梓种植农民专业合作社</t>
  </si>
  <si>
    <t>杭庄村</t>
  </si>
  <si>
    <t>许治平13892235745</t>
  </si>
  <si>
    <t>为提升商品形象，扩大商品销量，定做购买纸箱10万个、玻璃瓶11.75万个，申请补助资金用于包装蔓菁的纸箱、标签的宣传制作和部分玻璃瓶的购买。</t>
  </si>
  <si>
    <t>边缘村</t>
  </si>
  <si>
    <t>榆林市榆阳区嘉鑫家庭农场</t>
  </si>
  <si>
    <t>闫庄沟村</t>
  </si>
  <si>
    <t>赵生雷15661984000</t>
  </si>
  <si>
    <t>进一步扩大生产经营规模，修建120平方米羊舍一间，购买电动热水槽、机动三轮1辆，购买绒山羊70只、饲草料13万斤。补助资金主要用于扩建羊场。</t>
  </si>
  <si>
    <t>大河塔区域站</t>
  </si>
  <si>
    <t>榆林市榆阳区农耕种植农民专业合作社</t>
  </si>
  <si>
    <t>安崖村</t>
  </si>
  <si>
    <t>郭亚飞13319122770</t>
  </si>
  <si>
    <t>打造地方特色产业，塑造产品形象，项目主要投入为网络销售门面装修、租赁，购买酒瓶10000个、纸盒包装10000个、酒布10000个以及标签20000个，网络销售设备的购入等。财政补助资金主要用于购买纸盒包装、酒布和标签。</t>
  </si>
  <si>
    <t>榆阳区华丰园农机农民养殖专业合作社</t>
  </si>
  <si>
    <t>任庄则村</t>
  </si>
  <si>
    <t>徐爱平18191230906</t>
  </si>
  <si>
    <t>资金主要用于扩建牛圈500平米，新建饲料库140平米，引进新品种西门塔尔种牛7只，扩大生产规模；申请奖补资金7万元主要用于扩建牛圈和新建饲料库原材料购买。</t>
  </si>
  <si>
    <t>榆阳区战国农民养殖专业合作社</t>
  </si>
  <si>
    <t>磨庄村</t>
  </si>
  <si>
    <t>磨春林18791203555</t>
  </si>
  <si>
    <t>资金主要用于新建羊舍1200平米，新建饲料库120平米，引进高标准优质白绒山羊50只，扩大生产规模，申请奖补资金主要用于钢材购买和彩钢皮的购买。</t>
  </si>
  <si>
    <t>榆林市榆阳区埃娃家庭农牧场</t>
  </si>
  <si>
    <t>候方渠村</t>
  </si>
  <si>
    <t>申埃昌13649122120</t>
  </si>
  <si>
    <t>提升养殖硬件设施水平，建立标准化养羊，投入建设饲草棚棚260平米、扩建羊棚680平方，新购置种羊14只。补助资金主要用于饲草棚建设。</t>
  </si>
  <si>
    <t>榆林市榆阳区刘慧养鸡家庭农场</t>
  </si>
  <si>
    <t>房家沟村</t>
  </si>
  <si>
    <t>刘慧18690465999</t>
  </si>
  <si>
    <t>项目主要开展散养土鸡规模化养殖技术示范，购买玉米、饲料，制作短视频1个、宣传彩页2000张，购真空包装机1台、桑木牧草粉碎机1台、运输三轮1辆、小型颗粒机1台，土鸡包装箱2000个、蛋箱2000个，补助资金主要用于产品宣传，购买包装机、包装箱、粉碎机、颗粒机和三轮车。</t>
  </si>
  <si>
    <t>榆阳区财智现代养殖农民专业合作社</t>
  </si>
  <si>
    <t>付家畔村</t>
  </si>
  <si>
    <t>刘开智13992236945</t>
  </si>
  <si>
    <t>为扩大生产规模，提升生产条件，购买种公牛和种母牛共10头、946型小型装载机1台丶播种机1台丶真空包装机1台。补助资金主要用于购买播种机和946型小型装载机。</t>
  </si>
  <si>
    <t>引进母牛和“母牛播种计划”</t>
  </si>
  <si>
    <t>区畜牧技术推广站</t>
  </si>
  <si>
    <t>陕西金禾来牧业有限公司</t>
  </si>
  <si>
    <t>郝永康18992213846</t>
  </si>
  <si>
    <t>引进母牛、面向全区实施“母牛播种计划”，引进优质西门塔尔母牛300头，均价2.65万元/头，共计795万元。</t>
  </si>
  <si>
    <t>附件6</t>
  </si>
  <si>
    <t>榆阳区2021年农产品质量安全和品牌建设补助资金项目计划表</t>
  </si>
  <si>
    <t>技术指导单位</t>
  </si>
  <si>
    <t>标准化生产基地建设</t>
  </si>
  <si>
    <t>区农产品质量安全监测检验中心</t>
  </si>
  <si>
    <t>鱼河峁村</t>
  </si>
  <si>
    <t>110棚设施蔬菜基地完善追溯平台信息，应用食用农产品达标合格证；进行绿色食品认证；配备自检设备，农产品上市前自检率达到100%；完善各项生产管理制度；对农产品包装进行设计制作</t>
  </si>
  <si>
    <t>西左界村</t>
  </si>
  <si>
    <t>左界组</t>
  </si>
  <si>
    <t>251棚设施果蔬基地完善追溯平台信息，应用食用农产品达标合格证；进行绿色食品认证；配备自检设备，农产品上市前自检率达到100%；完善各项生产管理制度；对农产品包装进行设计制作</t>
  </si>
  <si>
    <t>长城峰小组</t>
  </si>
  <si>
    <t>绿天地马铃薯公司3000亩谷子标准化种植，完善追溯平台信息，应用食用农产品达标合格证；进行绿色食品认证；配备自检设备，农产品上市前自检率达到100%；完善各项生产管理制度；对农产品包装进行设计制作</t>
  </si>
  <si>
    <t>四道河则村</t>
  </si>
  <si>
    <t>东大湾组</t>
  </si>
  <si>
    <t>51棚设施蔬菜基地完善追溯平台信息，应用食用农产品达标合格证；进行绿色食品认证；配备自检设备，农产品上市前自检率达到100%；完善各项生产管理制度；对农产品包装进行设计制作</t>
  </si>
  <si>
    <t>恍惚兔村</t>
  </si>
  <si>
    <t>庙壕组</t>
  </si>
  <si>
    <t>57棚设施蔬菜基地完善追溯平台信息，应用食用农产品达标合格证；进行绿色食品认证；配备自检设备，农产品上市前自检率达到100%；完善各项生产管理制度；对农产品包装进行设计制作</t>
  </si>
  <si>
    <t>高家洼村</t>
  </si>
  <si>
    <t>新庄科组</t>
  </si>
  <si>
    <t>甜蜜家庭农场180亩山地苹果标准化种植，完善追溯平台信息，应用食用农产品达标合格证；进行绿色食品认证；配备自检设备，农产品上市前自检率达到100%；完善各项生产管理制度；对农产品包装进行设计制作</t>
  </si>
  <si>
    <t>酸梨海则村</t>
  </si>
  <si>
    <t>崔海则组</t>
  </si>
  <si>
    <t>思农家庭农场15棚设施草莓、葡萄种植，完善追溯平台信息，应用食用农产品达标合格证；进行绿色食品认证；配备自检设备，农产品上市前自检率达到100%；完善各项生产管理制度；对农产品包装进行设计制作</t>
  </si>
  <si>
    <t>色草湾村</t>
  </si>
  <si>
    <t>新动甜瓜种植专业合作社设施50棚设施果蔬以及育苗基地建设，完善追溯平台信息，应用食用农产品达标合格证；进行绿色食品认证；配备自检设备，农产品上市前自检率达到100%；完善各项生产管理制度；对农产品包装进行设计制作</t>
  </si>
  <si>
    <t>寨洼村</t>
  </si>
  <si>
    <t>许艳峰家庭农场65亩露地葡萄标准化种植，完善追溯平台信息，应用食用农产品达标合格证；进行绿色食品认证；配备自检设备，农产品上市前自检率达到100%；完善各项生产管理制度；对农产品包装进行设计制作</t>
  </si>
  <si>
    <t>新庄则村</t>
  </si>
  <si>
    <t>易养源种植专业合作社200亩谷子种植基地，完善追溯平台信息，应用食用农产品达标合格证；进行绿色食品认证；配备自检设备，农产品上市前自检率达到100%；完善各项生产管理制度；对农产品包装进行设计制作</t>
  </si>
  <si>
    <t>附件7</t>
  </si>
  <si>
    <t>榆阳区2021年农田建设项目补助资金计划表</t>
  </si>
  <si>
    <t>市级财政补助资金</t>
  </si>
  <si>
    <t>榆阳区农业农村局</t>
  </si>
  <si>
    <t>2021年高标准农田建设项目</t>
  </si>
  <si>
    <t>榆阳区农田水利综合开发中心</t>
  </si>
  <si>
    <t>高家伙场村，郭家伙场村、谢家坬村、赵元湾村、边墙村、大伙场村、常乐堡村</t>
  </si>
  <si>
    <t>新打多管井17眼、深机井80眼、护井设施98间，埋设输水管道58.2km，土壤深翻并增施有机肥提高地力9926亩</t>
  </si>
  <si>
    <t>巴汗村耳林村、刀兔村、早留太村、东奔滩村、史不扣村</t>
  </si>
  <si>
    <t>新打多管井90眼，护井设施99间，埋设输水管道46.87km，垫沙改土348.55亩，土壤深翻并增施复合肥提高地力8704亩</t>
  </si>
  <si>
    <t>麻生圐圙村、达拉石村、郝家伙场村、补兔村、补浪村</t>
  </si>
  <si>
    <t>新打多管井40眼，新打深机井53眼，护井设施139间，埋设输水管道58.2km，土壤深翻并增施有机肥提高土地肥力11595亩</t>
  </si>
  <si>
    <t>灯炉滩村、石峁村、河口村</t>
  </si>
  <si>
    <t>新打多管井93眼，新打深机井8眼，护井设施110间，埋设输水管道58.2km，垫土改良土壤92.55亩,土壤深翻并增施有机肥提高土地肥力7164亩</t>
  </si>
  <si>
    <t>果树等产业灌溉项目</t>
  </si>
  <si>
    <t>朝阳路办事处</t>
  </si>
  <si>
    <t>榆阳区朝阳办向阳山村股份经济合作社</t>
  </si>
  <si>
    <r>
      <rPr>
        <sz val="12"/>
        <rFont val="仿宋"/>
        <charset val="134"/>
      </rPr>
      <t>土地平整</t>
    </r>
    <r>
      <rPr>
        <sz val="12"/>
        <color rgb="FF000000"/>
        <rFont val="仿宋"/>
        <charset val="134"/>
      </rPr>
      <t>135亩</t>
    </r>
  </si>
  <si>
    <t>榆阳区朝阳办归德堡村股份经济合作社</t>
  </si>
  <si>
    <r>
      <rPr>
        <sz val="12"/>
        <rFont val="仿宋"/>
        <charset val="134"/>
      </rPr>
      <t>土地平整</t>
    </r>
    <r>
      <rPr>
        <sz val="12"/>
        <color rgb="FF000000"/>
        <rFont val="仿宋"/>
        <charset val="134"/>
      </rPr>
      <t>205亩，进水前池及机房一处，DN110 PE管2258.51m，DN75 PE管19313.1m，配套潜水泵一套。</t>
    </r>
  </si>
  <si>
    <t>榆阳区青云镇李家崾
村股份经济合作社</t>
  </si>
  <si>
    <t>土地平整215亩，软体水窖4处（200立方米1处、300立方米3处），DN63 PE管8070.66m,阀门井及退水井30座。</t>
  </si>
  <si>
    <t>榆阳区青云镇康家湾
村股份经济合作社</t>
  </si>
  <si>
    <t>土地平整273亩，软体水窖4处（200立方米1处、300立方米2处、500立方米1处），DN75 PE管1158.09m,DN63 PE管8078.61m,阀门井及退水井33座</t>
  </si>
  <si>
    <t>附件8</t>
  </si>
  <si>
    <t>榆阳区2021年羊产业高质量发展项目资金计划表</t>
  </si>
  <si>
    <t>项目负责人及联系电话</t>
  </si>
  <si>
    <t>项目总投资</t>
  </si>
  <si>
    <t>良种繁育项目</t>
  </si>
  <si>
    <t>榆林市榆阳区畜牧兽医局</t>
  </si>
  <si>
    <t>榆阳区畜牧技术推广站</t>
  </si>
  <si>
    <t>陕西新中盛农牧发展有限公司</t>
  </si>
  <si>
    <t>刘慧涛18691993311</t>
  </si>
  <si>
    <t>小纪汗镇大纪汗村</t>
  </si>
  <si>
    <t>引进优质湖羊种母羊800只，每只羊补贴1250元。建成存栏基础母羊2000只的核心群育种场</t>
  </si>
  <si>
    <t>榆林市三农养殖服务有限公司</t>
  </si>
  <si>
    <t>李双伟15191219555</t>
  </si>
  <si>
    <t>牛家梁镇常乐堡村</t>
  </si>
  <si>
    <t>榆林市榆阳区陕北白绒山羊育种有限公司</t>
  </si>
  <si>
    <t>马建文13571221786</t>
  </si>
  <si>
    <t>马合镇补兔村</t>
  </si>
  <si>
    <t>在区内外选调优质白绒山羊特级种公羊4只，一级种母羊70只。建成存栏基础母羊300只的核心群育种场</t>
  </si>
  <si>
    <t>湖羊标准化养殖示范创建项目</t>
  </si>
  <si>
    <t>榆林市荣泽科技有限公司</t>
  </si>
  <si>
    <t>郝敏   18691993311</t>
  </si>
  <si>
    <t>岔河则镇排则湾村</t>
  </si>
  <si>
    <t>硬化场区、生产道路1500平方米，每平方米补助100元，湖羊基础母羊存栏达到300只以上</t>
  </si>
  <si>
    <t>榆阳区旭通养殖农民专业合作社</t>
  </si>
  <si>
    <t>谢世林   15929020100</t>
  </si>
  <si>
    <t>小壕兔乡公合村</t>
  </si>
  <si>
    <t>硬化场区、生产道路1100平方米，每平方米补助100元，湖羊基础母羊存栏达到300只以上</t>
  </si>
  <si>
    <t>小壕兔乡股份经济合作总社</t>
  </si>
  <si>
    <t>王虎林 15529973688</t>
  </si>
  <si>
    <t>小壕兔武素采当村</t>
  </si>
  <si>
    <t>新建围栏500米，硬化场区、生产道路600平方米，围栏每平米补助100元，硬化场区、生产道路每平方米补助100元，湖羊基础母羊存栏达到300只以上</t>
  </si>
  <si>
    <t>小纪汗镇股份经济合作总社</t>
  </si>
  <si>
    <t>蒋文东 13098261968</t>
  </si>
  <si>
    <t>硬化生产道路400平方米，购买饲料搅拌机、撒料车各1台，硬化生产道路每平方米补助100元，购买设备补助6万元，湖羊基础母羊存栏达到300只以上。</t>
  </si>
  <si>
    <t>孟家湾乡股份经济合作总社</t>
  </si>
  <si>
    <t>姜玉忠 15229726008</t>
  </si>
  <si>
    <t>孟家湾乡马大滩</t>
  </si>
  <si>
    <t>硬化场区、生产道路1000平方米，每平方米补助100元，湖羊基础母羊存栏达到300只以上。</t>
  </si>
  <si>
    <t>孟家湾乡四道河则村股份经济合作社</t>
  </si>
  <si>
    <t>王彦飞 13892294399</t>
  </si>
  <si>
    <t>孟家湾乡四道河则村</t>
  </si>
  <si>
    <t>硬化场区、生产道路1000平方米，每平方米补助100元，湖羊基础母羊存栏达到300只以上</t>
  </si>
  <si>
    <t>榆林大兔宏养殖有限公司</t>
  </si>
  <si>
    <t>曹志平 18392238821</t>
  </si>
  <si>
    <t>孟家湾乡恍惚兔村股份经济合作社</t>
  </si>
  <si>
    <t>王有堂 19929368966</t>
  </si>
  <si>
    <t>孟家湾乡恍惚兔村</t>
  </si>
  <si>
    <t>鱼河峁镇朱庄村股份经济合作社</t>
  </si>
  <si>
    <t>朱继成 13772343348</t>
  </si>
  <si>
    <t>鱼河峁镇朱庄村合作社</t>
  </si>
  <si>
    <t>鱼河峁镇唐峡沟股份经济合作社</t>
  </si>
  <si>
    <t>徐建荣 13772325401</t>
  </si>
  <si>
    <t>鱼河峁镇塘峡沟</t>
  </si>
  <si>
    <t>新建围栏300米，消毒房20平方米，电动大门一个，购买铡草机、粉碎机、颗粒机、饲草搅拌机、筛土机各一台，围栏每米补助100元，消毒房每平米补助500元，电动大门补助2万元，购置设备补助7万元，湖羊基础母羊存栏达到300只以上</t>
  </si>
  <si>
    <t>小纪汗镇井克梁村四组股份合作社</t>
  </si>
  <si>
    <t>张广华 18829125958</t>
  </si>
  <si>
    <t>小纪汗镇井克梁村</t>
  </si>
  <si>
    <t>榆阳区钟耳则农民养殖专业合作社</t>
  </si>
  <si>
    <t>张宝泽 13488483861</t>
  </si>
  <si>
    <t>青云镇李家崾村</t>
  </si>
  <si>
    <t>硬化进场道路600平方米，每平方米补助100元，湖羊基础母羊存栏达到100只以上</t>
  </si>
  <si>
    <t>榆阳区翔诚皓瑞养殖农民专业合作社</t>
  </si>
  <si>
    <t>王晓玲 13228010000</t>
  </si>
  <si>
    <t>小壕兔乡史不扣村</t>
  </si>
  <si>
    <t>新建场区围栏300米，硬化场区、生产道路700平方米，围栏每米补助100元，硬化场区、生产道路每平方米补助100元，湖羊基础母羊存栏达到100只以上</t>
  </si>
  <si>
    <t>榆阳区裕隆养殖场</t>
  </si>
  <si>
    <t>刘永丽 15991239777</t>
  </si>
  <si>
    <t>青云镇太平沟村</t>
  </si>
  <si>
    <t>新建围栏100米，消毒池24平方米，硬化场区、生产道路500平方米，围栏每米补助100，消毒池补助1万元，硬化场区、生产道路每平方米补助100元，湖羊基础母羊存栏达到100只以上</t>
  </si>
  <si>
    <t>榆阳区跳跳家庭牧场</t>
  </si>
  <si>
    <t>李芳  15289229994</t>
  </si>
  <si>
    <t>硬化场区、生产道路700平方米，每平方米补助100元，湖羊基础母羊存栏达到100只以上</t>
  </si>
  <si>
    <t>附件9</t>
  </si>
  <si>
    <t>榆阳区2021年奶牛场扩建项目补助资金计划表</t>
  </si>
  <si>
    <t>榆林丰厚源乳业有限公司</t>
  </si>
  <si>
    <t>张平13991070650</t>
  </si>
  <si>
    <t>古塔镇黄家圪崂村</t>
  </si>
  <si>
    <t>新建干草棚700平米，硬化运动场9000平米，打深井一口，建高位水池300方，管道2100米，安装变压器一台，新建牛棚硬棚1500平方米，青贮窖2500立方米。补助资金用于新建牛棚硬棚1500平方米，每平米补贴300元，新建青贮窖2500立方米，每立方米补贴140元。</t>
  </si>
  <si>
    <t>附件10</t>
  </si>
  <si>
    <t>榆阳区2021年镇村股份经济合作社养牛产业项目资金计划表</t>
  </si>
  <si>
    <t>镇、村集体股份经济合作社养牛项目</t>
  </si>
  <si>
    <t>榆阳区乡村振兴局</t>
  </si>
  <si>
    <t>榆阳区畜牧技术推广站、乡镇兽医站</t>
  </si>
  <si>
    <t>上盐湾    镇</t>
  </si>
  <si>
    <t>上盐湾镇股份经济合作社、碎金驿村碎金驿组股份经济合作社</t>
  </si>
  <si>
    <t>镇合作社负责人：高峰13892234938村合作社负责人：李付周 13891219744</t>
  </si>
  <si>
    <t>上盐湾镇碎金驿村</t>
  </si>
  <si>
    <t>镇、村股份经济合作社发展养牛产业，新购西门特尔牛60头，其中基础母牛40头，牛犊20头，购买铲车。</t>
  </si>
  <si>
    <t>鱼河峁镇股份经济合作社、小范地村股份经济合作社</t>
  </si>
  <si>
    <t>镇合作社负责人：高治宏18840422777村合作社负责人：郭健13309124759</t>
  </si>
  <si>
    <t>鱼河峁镇小范地村</t>
  </si>
  <si>
    <t xml:space="preserve"> 镇、村股份经济合作社发展养牛产业，新购西门特尔怀孕母牛18头。</t>
  </si>
  <si>
    <t>补浪河    乡</t>
  </si>
  <si>
    <t>补浪河乡股份经济合作社、纳林村股份经济合作社</t>
  </si>
  <si>
    <t>乡合作社负责人：侯继平13109249797
村合作社负责人：刘换成18847761079</t>
  </si>
  <si>
    <t>补浪河乡纳林村</t>
  </si>
  <si>
    <t>镇、村股份经济合作社发展养牛产业，新购西门特尔基础母牛30头，圈舍改造。</t>
  </si>
  <si>
    <t xml:space="preserve"> 马合镇    股份经济合作社、补兔村股份经济合作社</t>
  </si>
  <si>
    <t>镇合作社负责人：王志祥13891246589 村合作社负责人：张鹏涛17612990666</t>
  </si>
  <si>
    <t>镇、村股份经济合作社发展养牛产业，新购西门塔尔基础母牛25头，购置饲草设备。</t>
  </si>
  <si>
    <t>青云镇股份经济合作社、杜家沟村股份经济合作社</t>
  </si>
  <si>
    <t>镇合作社负责人：郑志雄15509241111村合作社负责人：曹响林：15251263955</t>
  </si>
  <si>
    <t>青云镇杜家沟村</t>
  </si>
  <si>
    <t>镇、村股份经济合作社发展养牛产业，新购西门特尔牛26头，其中怀孕母牛5头，基础母牛10头，牛犊11头。改造圈舍。</t>
  </si>
  <si>
    <t>青云镇股份经济合作社、李家崾村股份经济合作社</t>
  </si>
  <si>
    <t>镇合作社负责人：郑志雄15509241111村合作社负责人：韩建军：18717686415</t>
  </si>
  <si>
    <t>镇、村股份经济合作社发展养牛产业，新购西门特尔牛31头，其中怀孕母牛8头，基础母牛10头，牛犊13头。改造圈舍。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</si>
</sst>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2"/>
      <color theme="1"/>
      <name val="黑体"/>
      <charset val="134"/>
    </font>
    <font>
      <sz val="20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color theme="1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name val="仿宋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sz val="22"/>
      <color theme="1"/>
      <name val="黑体"/>
      <charset val="134"/>
    </font>
    <font>
      <sz val="22"/>
      <color theme="1"/>
      <name val="仿宋"/>
      <charset val="134"/>
    </font>
    <font>
      <sz val="14"/>
      <color theme="1"/>
      <name val="方正小标宋简体"/>
      <charset val="134"/>
    </font>
    <font>
      <sz val="14"/>
      <color theme="1"/>
      <name val="仿宋"/>
      <charset val="134"/>
    </font>
    <font>
      <b/>
      <sz val="11"/>
      <color theme="1"/>
      <name val="仿宋_GB2312"/>
      <charset val="134"/>
    </font>
    <font>
      <b/>
      <sz val="12"/>
      <name val="仿宋_GB2312"/>
      <charset val="134"/>
    </font>
    <font>
      <sz val="10"/>
      <color theme="1"/>
      <name val="仿宋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0" fillId="2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14" borderId="17" applyNumberFormat="0" applyAlignment="0" applyProtection="0">
      <alignment vertical="center"/>
    </xf>
    <xf numFmtId="0" fontId="43" fillId="14" borderId="21" applyNumberFormat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7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4" xfId="0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17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2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0" fillId="0" borderId="0" xfId="0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justify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3" xfId="0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abSelected="1" workbookViewId="0">
      <selection activeCell="Q8" sqref="Q8"/>
    </sheetView>
  </sheetViews>
  <sheetFormatPr defaultColWidth="9" defaultRowHeight="13.5"/>
  <cols>
    <col min="1" max="1" width="5.375" style="33" customWidth="1"/>
    <col min="2" max="2" width="13.75" style="66" customWidth="1"/>
    <col min="3" max="3" width="9.125" customWidth="1"/>
    <col min="4" max="4" width="8.875" customWidth="1"/>
    <col min="5" max="5" width="8.625" customWidth="1"/>
    <col min="6" max="6" width="8.875" customWidth="1"/>
    <col min="7" max="7" width="9.875" customWidth="1"/>
    <col min="8" max="8" width="12.25" customWidth="1"/>
    <col min="9" max="9" width="9.375" customWidth="1"/>
    <col min="10" max="10" width="9.875" customWidth="1"/>
    <col min="11" max="11" width="7.75" style="33" customWidth="1"/>
    <col min="12" max="12" width="11.625" style="33" customWidth="1"/>
    <col min="13" max="13" width="10.375" style="39" customWidth="1"/>
    <col min="14" max="14" width="6.625" customWidth="1"/>
  </cols>
  <sheetData>
    <row r="1" ht="22" customHeight="1" spans="1:2">
      <c r="A1" s="151" t="s">
        <v>0</v>
      </c>
      <c r="B1" s="151"/>
    </row>
    <row r="2" ht="25.5" spans="1:13">
      <c r="A2" s="152" t="s">
        <v>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6"/>
    </row>
    <row r="3" ht="30" customHeight="1" spans="1:13">
      <c r="A3" s="153"/>
      <c r="B3" s="154"/>
      <c r="C3" s="154"/>
      <c r="D3" s="154"/>
      <c r="E3" s="154"/>
      <c r="F3" s="154"/>
      <c r="G3" s="154"/>
      <c r="H3" s="154"/>
      <c r="I3" s="154"/>
      <c r="J3" s="154"/>
      <c r="K3" s="157" t="s">
        <v>2</v>
      </c>
      <c r="L3" s="157"/>
      <c r="M3" s="157"/>
    </row>
    <row r="4" ht="52" customHeight="1" spans="1:14">
      <c r="A4" s="50" t="s">
        <v>3</v>
      </c>
      <c r="B4" s="155" t="s">
        <v>4</v>
      </c>
      <c r="C4" s="155" t="s">
        <v>5</v>
      </c>
      <c r="D4" s="155" t="s">
        <v>6</v>
      </c>
      <c r="E4" s="155" t="s">
        <v>7</v>
      </c>
      <c r="F4" s="155" t="s">
        <v>8</v>
      </c>
      <c r="G4" s="155" t="s">
        <v>9</v>
      </c>
      <c r="H4" s="155" t="s">
        <v>10</v>
      </c>
      <c r="I4" s="155" t="s">
        <v>11</v>
      </c>
      <c r="J4" s="155" t="s">
        <v>12</v>
      </c>
      <c r="K4" s="158" t="s">
        <v>13</v>
      </c>
      <c r="L4" s="159" t="s">
        <v>14</v>
      </c>
      <c r="M4" s="31" t="s">
        <v>15</v>
      </c>
      <c r="N4" s="160" t="s">
        <v>16</v>
      </c>
    </row>
    <row r="5" ht="30" customHeight="1" spans="1:14">
      <c r="A5" s="120">
        <v>1</v>
      </c>
      <c r="B5" s="4" t="s">
        <v>17</v>
      </c>
      <c r="C5" s="5"/>
      <c r="D5" s="5"/>
      <c r="E5" s="5">
        <v>50</v>
      </c>
      <c r="F5" s="5"/>
      <c r="G5" s="5">
        <v>27</v>
      </c>
      <c r="H5" s="5">
        <v>10</v>
      </c>
      <c r="I5" s="5">
        <v>135.74</v>
      </c>
      <c r="J5" s="5">
        <v>20</v>
      </c>
      <c r="K5" s="5"/>
      <c r="L5" s="5">
        <v>111.5</v>
      </c>
      <c r="M5" s="31">
        <f t="shared" ref="M5:M23" si="0">SUM(C5:L5)</f>
        <v>354.24</v>
      </c>
      <c r="N5" s="13"/>
    </row>
    <row r="6" ht="30" customHeight="1" spans="1:14">
      <c r="A6" s="120">
        <v>2</v>
      </c>
      <c r="B6" s="4" t="s">
        <v>18</v>
      </c>
      <c r="C6" s="5"/>
      <c r="D6" s="5"/>
      <c r="E6" s="5"/>
      <c r="F6" s="5"/>
      <c r="G6" s="5">
        <v>17</v>
      </c>
      <c r="H6" s="5"/>
      <c r="I6" s="5"/>
      <c r="J6" s="5"/>
      <c r="K6" s="5">
        <v>80</v>
      </c>
      <c r="L6" s="5"/>
      <c r="M6" s="31">
        <f t="shared" si="0"/>
        <v>97</v>
      </c>
      <c r="N6" s="13"/>
    </row>
    <row r="7" ht="30" customHeight="1" spans="1:14">
      <c r="A7" s="120">
        <v>3</v>
      </c>
      <c r="B7" s="4" t="s">
        <v>19</v>
      </c>
      <c r="C7" s="5">
        <v>40</v>
      </c>
      <c r="D7" s="5"/>
      <c r="E7" s="5">
        <v>50</v>
      </c>
      <c r="F7" s="5"/>
      <c r="G7" s="5">
        <v>7</v>
      </c>
      <c r="H7" s="5">
        <v>20</v>
      </c>
      <c r="I7" s="5"/>
      <c r="J7" s="5"/>
      <c r="K7" s="5"/>
      <c r="L7" s="5"/>
      <c r="M7" s="31">
        <f t="shared" si="0"/>
        <v>117</v>
      </c>
      <c r="N7" s="13"/>
    </row>
    <row r="8" ht="30" customHeight="1" spans="1:14">
      <c r="A8" s="120">
        <v>4</v>
      </c>
      <c r="B8" s="4" t="s">
        <v>20</v>
      </c>
      <c r="C8" s="5"/>
      <c r="D8" s="5"/>
      <c r="E8" s="5"/>
      <c r="F8" s="5"/>
      <c r="G8" s="5">
        <v>9</v>
      </c>
      <c r="H8" s="5">
        <v>10</v>
      </c>
      <c r="I8" s="5"/>
      <c r="J8" s="5">
        <v>23</v>
      </c>
      <c r="K8" s="5"/>
      <c r="L8" s="5">
        <v>49.5</v>
      </c>
      <c r="M8" s="31">
        <f t="shared" si="0"/>
        <v>91.5</v>
      </c>
      <c r="N8" s="13"/>
    </row>
    <row r="9" ht="30" customHeight="1" spans="1:14">
      <c r="A9" s="120">
        <v>5</v>
      </c>
      <c r="B9" s="4" t="s">
        <v>21</v>
      </c>
      <c r="C9" s="5"/>
      <c r="D9" s="5"/>
      <c r="E9" s="5"/>
      <c r="F9" s="5"/>
      <c r="G9" s="5">
        <v>32</v>
      </c>
      <c r="H9" s="5">
        <v>20</v>
      </c>
      <c r="I9" s="5"/>
      <c r="J9" s="5"/>
      <c r="K9" s="5"/>
      <c r="L9" s="5">
        <v>100</v>
      </c>
      <c r="M9" s="31">
        <f t="shared" si="0"/>
        <v>152</v>
      </c>
      <c r="N9" s="13"/>
    </row>
    <row r="10" ht="30" customHeight="1" spans="1:14">
      <c r="A10" s="120">
        <v>6</v>
      </c>
      <c r="B10" s="4" t="s">
        <v>22</v>
      </c>
      <c r="C10" s="5"/>
      <c r="D10" s="5"/>
      <c r="E10" s="5"/>
      <c r="F10" s="5"/>
      <c r="G10" s="5">
        <v>14</v>
      </c>
      <c r="H10" s="5"/>
      <c r="I10" s="5"/>
      <c r="J10" s="5"/>
      <c r="K10" s="5"/>
      <c r="L10" s="5"/>
      <c r="M10" s="31">
        <f t="shared" si="0"/>
        <v>14</v>
      </c>
      <c r="N10" s="13"/>
    </row>
    <row r="11" ht="30" customHeight="1" spans="1:14">
      <c r="A11" s="120">
        <v>7</v>
      </c>
      <c r="B11" s="4" t="s">
        <v>23</v>
      </c>
      <c r="C11" s="5"/>
      <c r="D11" s="5"/>
      <c r="E11" s="5"/>
      <c r="F11" s="5"/>
      <c r="G11" s="5">
        <v>7</v>
      </c>
      <c r="H11" s="5"/>
      <c r="I11" s="5"/>
      <c r="J11" s="5"/>
      <c r="K11" s="5"/>
      <c r="L11" s="5"/>
      <c r="M11" s="31">
        <f t="shared" si="0"/>
        <v>7</v>
      </c>
      <c r="N11" s="13"/>
    </row>
    <row r="12" ht="30" customHeight="1" spans="1:14">
      <c r="A12" s="120">
        <v>8</v>
      </c>
      <c r="B12" s="4" t="s">
        <v>24</v>
      </c>
      <c r="C12" s="5"/>
      <c r="D12" s="5"/>
      <c r="E12" s="5"/>
      <c r="F12" s="5"/>
      <c r="G12" s="5">
        <v>7</v>
      </c>
      <c r="H12" s="5"/>
      <c r="I12" s="5"/>
      <c r="J12" s="5"/>
      <c r="K12" s="5"/>
      <c r="L12" s="5"/>
      <c r="M12" s="31">
        <f t="shared" si="0"/>
        <v>7</v>
      </c>
      <c r="N12" s="13"/>
    </row>
    <row r="13" ht="30" customHeight="1" spans="1:19">
      <c r="A13" s="120">
        <v>9</v>
      </c>
      <c r="B13" s="4" t="s">
        <v>25</v>
      </c>
      <c r="C13" s="5"/>
      <c r="D13" s="5"/>
      <c r="E13" s="5"/>
      <c r="F13" s="5">
        <v>200</v>
      </c>
      <c r="G13" s="5"/>
      <c r="H13" s="5"/>
      <c r="I13" s="5"/>
      <c r="J13" s="5">
        <v>120</v>
      </c>
      <c r="K13" s="5"/>
      <c r="L13" s="5"/>
      <c r="M13" s="31">
        <f t="shared" si="0"/>
        <v>320</v>
      </c>
      <c r="N13" s="13"/>
      <c r="S13" s="162"/>
    </row>
    <row r="14" ht="30" customHeight="1" spans="1:14">
      <c r="A14" s="120">
        <v>10</v>
      </c>
      <c r="B14" s="4" t="s">
        <v>26</v>
      </c>
      <c r="C14" s="5"/>
      <c r="D14" s="5">
        <v>527.5</v>
      </c>
      <c r="E14" s="5"/>
      <c r="F14" s="5"/>
      <c r="G14" s="5"/>
      <c r="H14" s="5">
        <v>10</v>
      </c>
      <c r="I14" s="5"/>
      <c r="J14" s="5"/>
      <c r="K14" s="5"/>
      <c r="L14" s="5"/>
      <c r="M14" s="31">
        <f t="shared" si="0"/>
        <v>537.5</v>
      </c>
      <c r="N14" s="13"/>
    </row>
    <row r="15" ht="30" customHeight="1" spans="1:14">
      <c r="A15" s="120">
        <v>11</v>
      </c>
      <c r="B15" s="4" t="s">
        <v>27</v>
      </c>
      <c r="C15" s="5"/>
      <c r="D15" s="5"/>
      <c r="E15" s="5"/>
      <c r="F15" s="5"/>
      <c r="G15" s="5"/>
      <c r="H15" s="5">
        <v>20</v>
      </c>
      <c r="I15" s="5"/>
      <c r="J15" s="5">
        <v>40</v>
      </c>
      <c r="K15" s="5"/>
      <c r="L15" s="5"/>
      <c r="M15" s="31">
        <f t="shared" si="0"/>
        <v>60</v>
      </c>
      <c r="N15" s="13"/>
    </row>
    <row r="16" ht="30" customHeight="1" spans="1:14">
      <c r="A16" s="120">
        <v>12</v>
      </c>
      <c r="B16" s="4" t="s">
        <v>28</v>
      </c>
      <c r="C16" s="5">
        <v>285.4</v>
      </c>
      <c r="D16" s="5"/>
      <c r="E16" s="5"/>
      <c r="F16" s="5"/>
      <c r="G16" s="5"/>
      <c r="H16" s="5"/>
      <c r="I16" s="5"/>
      <c r="J16" s="5"/>
      <c r="K16" s="5"/>
      <c r="L16" s="5">
        <v>49.5</v>
      </c>
      <c r="M16" s="31">
        <f t="shared" si="0"/>
        <v>334.9</v>
      </c>
      <c r="N16" s="13"/>
    </row>
    <row r="17" ht="30" customHeight="1" spans="1:14">
      <c r="A17" s="120">
        <v>13</v>
      </c>
      <c r="B17" s="4" t="s">
        <v>29</v>
      </c>
      <c r="C17" s="5">
        <v>160</v>
      </c>
      <c r="D17" s="5"/>
      <c r="E17" s="5"/>
      <c r="F17" s="5"/>
      <c r="G17" s="5">
        <v>40</v>
      </c>
      <c r="H17" s="5"/>
      <c r="I17" s="5">
        <v>50</v>
      </c>
      <c r="J17" s="5">
        <v>15</v>
      </c>
      <c r="K17" s="5"/>
      <c r="L17" s="5"/>
      <c r="M17" s="31">
        <f t="shared" si="0"/>
        <v>265</v>
      </c>
      <c r="N17" s="13"/>
    </row>
    <row r="18" ht="30" customHeight="1" spans="1:14">
      <c r="A18" s="120">
        <v>14</v>
      </c>
      <c r="B18" s="4" t="s">
        <v>30</v>
      </c>
      <c r="C18" s="5">
        <v>80</v>
      </c>
      <c r="D18" s="5"/>
      <c r="E18" s="5"/>
      <c r="F18" s="5"/>
      <c r="G18" s="5"/>
      <c r="H18" s="5"/>
      <c r="I18" s="5">
        <v>50</v>
      </c>
      <c r="J18" s="5">
        <v>30</v>
      </c>
      <c r="K18" s="5"/>
      <c r="L18" s="5">
        <v>49.5</v>
      </c>
      <c r="M18" s="31">
        <f t="shared" si="0"/>
        <v>209.5</v>
      </c>
      <c r="N18" s="13"/>
    </row>
    <row r="19" ht="30" customHeight="1" spans="1:14">
      <c r="A19" s="120">
        <v>15</v>
      </c>
      <c r="B19" s="4" t="s">
        <v>31</v>
      </c>
      <c r="C19" s="5"/>
      <c r="D19" s="5">
        <v>20</v>
      </c>
      <c r="E19" s="5"/>
      <c r="F19" s="5"/>
      <c r="G19" s="5"/>
      <c r="H19" s="5">
        <v>10</v>
      </c>
      <c r="I19" s="5"/>
      <c r="J19" s="5"/>
      <c r="K19" s="5"/>
      <c r="L19" s="5"/>
      <c r="M19" s="31">
        <f t="shared" si="0"/>
        <v>30</v>
      </c>
      <c r="N19" s="13"/>
    </row>
    <row r="20" ht="30" customHeight="1" spans="1:14">
      <c r="A20" s="120">
        <v>16</v>
      </c>
      <c r="B20" s="4" t="s">
        <v>32</v>
      </c>
      <c r="C20" s="5"/>
      <c r="D20" s="5"/>
      <c r="E20" s="5"/>
      <c r="F20" s="5"/>
      <c r="G20" s="5"/>
      <c r="H20" s="5"/>
      <c r="I20" s="5">
        <v>50</v>
      </c>
      <c r="J20" s="5">
        <v>32</v>
      </c>
      <c r="K20" s="5"/>
      <c r="L20" s="5"/>
      <c r="M20" s="31">
        <f t="shared" si="0"/>
        <v>82</v>
      </c>
      <c r="N20" s="13"/>
    </row>
    <row r="21" ht="30" customHeight="1" spans="1:14">
      <c r="A21" s="120">
        <v>17</v>
      </c>
      <c r="B21" s="4" t="s">
        <v>33</v>
      </c>
      <c r="C21" s="5"/>
      <c r="D21" s="5"/>
      <c r="E21" s="5"/>
      <c r="F21" s="5"/>
      <c r="G21" s="5"/>
      <c r="H21" s="5"/>
      <c r="I21" s="5">
        <v>50</v>
      </c>
      <c r="J21" s="5">
        <v>100</v>
      </c>
      <c r="K21" s="5"/>
      <c r="L21" s="5"/>
      <c r="M21" s="31">
        <f t="shared" si="0"/>
        <v>150</v>
      </c>
      <c r="N21" s="13"/>
    </row>
    <row r="22" ht="30" customHeight="1" spans="1:14">
      <c r="A22" s="120">
        <v>18</v>
      </c>
      <c r="B22" s="4" t="s">
        <v>34</v>
      </c>
      <c r="C22" s="5"/>
      <c r="D22" s="5"/>
      <c r="E22" s="5"/>
      <c r="F22" s="5"/>
      <c r="G22" s="5"/>
      <c r="H22" s="5"/>
      <c r="I22" s="5">
        <v>62.36</v>
      </c>
      <c r="J22" s="5"/>
      <c r="K22" s="5"/>
      <c r="L22" s="5"/>
      <c r="M22" s="31">
        <f t="shared" si="0"/>
        <v>62.36</v>
      </c>
      <c r="N22" s="13"/>
    </row>
    <row r="23" ht="30" customHeight="1" spans="1:14">
      <c r="A23" s="50"/>
      <c r="B23" s="4" t="s">
        <v>15</v>
      </c>
      <c r="C23" s="4">
        <f t="shared" ref="C23:L23" si="1">SUM(C5:C22)</f>
        <v>565.4</v>
      </c>
      <c r="D23" s="4">
        <f t="shared" si="1"/>
        <v>547.5</v>
      </c>
      <c r="E23" s="4">
        <f t="shared" si="1"/>
        <v>100</v>
      </c>
      <c r="F23" s="4">
        <f t="shared" si="1"/>
        <v>200</v>
      </c>
      <c r="G23" s="4">
        <f t="shared" si="1"/>
        <v>160</v>
      </c>
      <c r="H23" s="4">
        <f t="shared" si="1"/>
        <v>100</v>
      </c>
      <c r="I23" s="4">
        <f t="shared" si="1"/>
        <v>398.1</v>
      </c>
      <c r="J23" s="4">
        <f t="shared" si="1"/>
        <v>380</v>
      </c>
      <c r="K23" s="4">
        <f t="shared" si="1"/>
        <v>80</v>
      </c>
      <c r="L23" s="4">
        <f t="shared" si="1"/>
        <v>360</v>
      </c>
      <c r="M23" s="4">
        <f t="shared" si="0"/>
        <v>2891</v>
      </c>
      <c r="N23" s="161"/>
    </row>
  </sheetData>
  <mergeCells count="3">
    <mergeCell ref="A1:B1"/>
    <mergeCell ref="A2:M2"/>
    <mergeCell ref="K3:M3"/>
  </mergeCells>
  <pageMargins left="0.751388888888889" right="0.751388888888889" top="1" bottom="0.8027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K13" sqref="K13"/>
    </sheetView>
  </sheetViews>
  <sheetFormatPr defaultColWidth="9" defaultRowHeight="13.5"/>
  <cols>
    <col min="1" max="1" width="4.25" style="39" customWidth="1"/>
    <col min="2" max="2" width="9.5" style="39" customWidth="1"/>
    <col min="3" max="3" width="8.875" style="33" customWidth="1"/>
    <col min="4" max="4" width="11.75" style="33" customWidth="1"/>
    <col min="5" max="5" width="9.875" style="34" customWidth="1"/>
    <col min="6" max="6" width="18.625" style="34" customWidth="1"/>
    <col min="7" max="7" width="10.875" style="34" customWidth="1"/>
    <col min="8" max="8" width="34.5" style="142" customWidth="1"/>
    <col min="9" max="9" width="8.375" style="142" customWidth="1"/>
    <col min="10" max="10" width="9.625" style="34" customWidth="1"/>
    <col min="11" max="11" width="6.75" style="34" customWidth="1"/>
    <col min="12" max="12" width="7.875" style="34" customWidth="1"/>
    <col min="13" max="13" width="7.375" style="34" customWidth="1"/>
    <col min="14" max="16384" width="9" style="34"/>
  </cols>
  <sheetData>
    <row r="1" ht="19" customHeight="1" spans="1:2">
      <c r="A1" s="32" t="s">
        <v>35</v>
      </c>
      <c r="B1" s="32"/>
    </row>
    <row r="2" ht="39" customHeight="1" spans="1:13">
      <c r="A2" s="36" t="s">
        <v>36</v>
      </c>
      <c r="B2" s="36"/>
      <c r="C2" s="37"/>
      <c r="D2" s="37"/>
      <c r="E2" s="36"/>
      <c r="F2" s="36"/>
      <c r="G2" s="36"/>
      <c r="H2" s="143"/>
      <c r="I2" s="143"/>
      <c r="J2" s="36"/>
      <c r="K2" s="36"/>
      <c r="L2" s="64"/>
      <c r="M2" s="64"/>
    </row>
    <row r="3" ht="24" customHeight="1" spans="5:13">
      <c r="E3" s="40"/>
      <c r="F3" s="40"/>
      <c r="G3" s="40"/>
      <c r="H3" s="144"/>
      <c r="I3" s="144"/>
      <c r="J3" s="40" t="s">
        <v>2</v>
      </c>
      <c r="K3" s="40"/>
      <c r="L3" s="65"/>
      <c r="M3" s="65"/>
    </row>
    <row r="4" ht="40" customHeight="1" spans="1:11">
      <c r="A4" s="56" t="s">
        <v>3</v>
      </c>
      <c r="B4" s="42" t="s">
        <v>37</v>
      </c>
      <c r="C4" s="57" t="s">
        <v>38</v>
      </c>
      <c r="D4" s="42" t="s">
        <v>39</v>
      </c>
      <c r="E4" s="42" t="s">
        <v>40</v>
      </c>
      <c r="F4" s="42" t="s">
        <v>41</v>
      </c>
      <c r="G4" s="42" t="s">
        <v>42</v>
      </c>
      <c r="H4" s="145" t="s">
        <v>43</v>
      </c>
      <c r="I4" s="42" t="s">
        <v>44</v>
      </c>
      <c r="J4" s="42" t="s">
        <v>45</v>
      </c>
      <c r="K4" s="42" t="s">
        <v>16</v>
      </c>
    </row>
    <row r="5" ht="66" customHeight="1" spans="1:11">
      <c r="A5" s="43">
        <v>1</v>
      </c>
      <c r="B5" s="42" t="s">
        <v>46</v>
      </c>
      <c r="C5" s="6" t="s">
        <v>47</v>
      </c>
      <c r="D5" s="5" t="s">
        <v>47</v>
      </c>
      <c r="E5" s="45" t="s">
        <v>28</v>
      </c>
      <c r="F5" s="45" t="s">
        <v>48</v>
      </c>
      <c r="G5" s="45" t="s">
        <v>49</v>
      </c>
      <c r="H5" s="146" t="s">
        <v>50</v>
      </c>
      <c r="I5" s="45">
        <v>570.8</v>
      </c>
      <c r="J5" s="42">
        <v>285.4</v>
      </c>
      <c r="K5" s="42"/>
    </row>
    <row r="6" customFormat="1" ht="57" customHeight="1" spans="1:11">
      <c r="A6" s="43">
        <v>2</v>
      </c>
      <c r="B6" s="147" t="s">
        <v>51</v>
      </c>
      <c r="C6" s="8"/>
      <c r="D6" s="44" t="s">
        <v>52</v>
      </c>
      <c r="E6" s="45" t="s">
        <v>29</v>
      </c>
      <c r="F6" s="45" t="s">
        <v>53</v>
      </c>
      <c r="G6" s="45" t="s">
        <v>54</v>
      </c>
      <c r="H6" s="148" t="s">
        <v>55</v>
      </c>
      <c r="I6" s="120">
        <v>760</v>
      </c>
      <c r="J6" s="42">
        <v>160</v>
      </c>
      <c r="K6" s="42"/>
    </row>
    <row r="7" customFormat="1" ht="57" customHeight="1" spans="1:11">
      <c r="A7" s="43">
        <v>3</v>
      </c>
      <c r="B7" s="149"/>
      <c r="C7" s="8"/>
      <c r="D7" s="48"/>
      <c r="E7" s="45" t="s">
        <v>30</v>
      </c>
      <c r="F7" s="45" t="s">
        <v>56</v>
      </c>
      <c r="G7" s="45" t="s">
        <v>57</v>
      </c>
      <c r="H7" s="146" t="s">
        <v>58</v>
      </c>
      <c r="I7" s="45">
        <v>380</v>
      </c>
      <c r="J7" s="42">
        <v>80</v>
      </c>
      <c r="K7" s="42"/>
    </row>
    <row r="8" customFormat="1" ht="57" customHeight="1" spans="1:11">
      <c r="A8" s="43">
        <v>4</v>
      </c>
      <c r="B8" s="150"/>
      <c r="C8" s="9"/>
      <c r="D8" s="49"/>
      <c r="E8" s="45" t="s">
        <v>19</v>
      </c>
      <c r="F8" s="45" t="s">
        <v>59</v>
      </c>
      <c r="G8" s="45" t="s">
        <v>60</v>
      </c>
      <c r="H8" s="148" t="s">
        <v>61</v>
      </c>
      <c r="I8" s="120">
        <v>190</v>
      </c>
      <c r="J8" s="42">
        <v>40</v>
      </c>
      <c r="K8" s="42"/>
    </row>
    <row r="9" customFormat="1" ht="37" customHeight="1" spans="1:11">
      <c r="A9" s="43"/>
      <c r="B9" s="4" t="s">
        <v>62</v>
      </c>
      <c r="C9" s="121"/>
      <c r="D9" s="121"/>
      <c r="E9" s="45"/>
      <c r="F9" s="45"/>
      <c r="G9" s="45"/>
      <c r="H9" s="146"/>
      <c r="I9" s="46"/>
      <c r="J9" s="42">
        <f>SUM(J5:J8)</f>
        <v>565.4</v>
      </c>
      <c r="K9" s="42"/>
    </row>
    <row r="13" spans="8:8">
      <c r="H13" s="142" t="s">
        <v>63</v>
      </c>
    </row>
  </sheetData>
  <mergeCells count="4">
    <mergeCell ref="A2:K2"/>
    <mergeCell ref="B6:B8"/>
    <mergeCell ref="C5:C8"/>
    <mergeCell ref="D6:D8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topLeftCell="A19" workbookViewId="0">
      <selection activeCell="F39" sqref="F39"/>
    </sheetView>
  </sheetViews>
  <sheetFormatPr defaultColWidth="9" defaultRowHeight="13.5"/>
  <cols>
    <col min="1" max="1" width="4.375" style="39" customWidth="1"/>
    <col min="2" max="2" width="8.625" style="39" customWidth="1"/>
    <col min="3" max="3" width="7.75" style="33" customWidth="1"/>
    <col min="4" max="4" width="7.75" style="34" customWidth="1"/>
    <col min="5" max="5" width="7.375" style="34" customWidth="1"/>
    <col min="6" max="6" width="15" style="70" customWidth="1"/>
    <col min="7" max="7" width="9.75" style="34" customWidth="1"/>
    <col min="8" max="8" width="6.5" style="34" customWidth="1"/>
    <col min="9" max="9" width="7.125" style="34" customWidth="1"/>
    <col min="10" max="10" width="5.75" style="34" customWidth="1"/>
    <col min="11" max="11" width="7.875" style="34" customWidth="1"/>
    <col min="12" max="12" width="6.125" style="70" customWidth="1"/>
    <col min="13" max="13" width="5.5" style="70" customWidth="1"/>
    <col min="14" max="14" width="6.125" style="70" customWidth="1"/>
    <col min="15" max="15" width="6.625" style="70" customWidth="1"/>
    <col min="16" max="16" width="5.625" style="70" customWidth="1"/>
    <col min="17" max="17" width="4.875" style="70" customWidth="1"/>
    <col min="18" max="18" width="6.25" style="70" customWidth="1"/>
    <col min="19" max="19" width="6" style="34" customWidth="1"/>
    <col min="20" max="16384" width="9" style="34"/>
  </cols>
  <sheetData>
    <row r="1" ht="24" customHeight="1" spans="1:2">
      <c r="A1" s="32" t="s">
        <v>64</v>
      </c>
      <c r="B1" s="32"/>
    </row>
    <row r="2" ht="33" customHeight="1" spans="1:19">
      <c r="A2" s="36" t="s">
        <v>65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ht="22" customHeight="1" spans="4:18">
      <c r="D3" s="40"/>
      <c r="E3" s="40"/>
      <c r="F3" s="122"/>
      <c r="G3" s="40"/>
      <c r="H3" s="40"/>
      <c r="I3" s="40"/>
      <c r="J3" s="40"/>
      <c r="K3" s="40"/>
      <c r="L3" s="132"/>
      <c r="M3" s="132"/>
      <c r="N3" s="40" t="s">
        <v>66</v>
      </c>
      <c r="O3" s="40"/>
      <c r="P3" s="40"/>
      <c r="Q3" s="40"/>
      <c r="R3" s="40"/>
    </row>
    <row r="4" ht="24" customHeight="1" spans="1:19">
      <c r="A4" s="123" t="s">
        <v>3</v>
      </c>
      <c r="B4" s="42" t="s">
        <v>37</v>
      </c>
      <c r="C4" s="57" t="s">
        <v>38</v>
      </c>
      <c r="D4" s="42" t="s">
        <v>39</v>
      </c>
      <c r="E4" s="42" t="s">
        <v>40</v>
      </c>
      <c r="F4" s="42" t="s">
        <v>41</v>
      </c>
      <c r="G4" s="42" t="s">
        <v>42</v>
      </c>
      <c r="H4" s="119" t="s">
        <v>67</v>
      </c>
      <c r="I4" s="119"/>
      <c r="J4" s="119" t="s">
        <v>68</v>
      </c>
      <c r="K4" s="119"/>
      <c r="L4" s="131" t="s">
        <v>69</v>
      </c>
      <c r="M4" s="133" t="s">
        <v>70</v>
      </c>
      <c r="N4" s="134"/>
      <c r="O4" s="133" t="s">
        <v>71</v>
      </c>
      <c r="P4" s="135"/>
      <c r="Q4" s="137" t="s">
        <v>72</v>
      </c>
      <c r="R4" s="131" t="s">
        <v>62</v>
      </c>
      <c r="S4" s="62" t="s">
        <v>16</v>
      </c>
    </row>
    <row r="5" ht="30" customHeight="1" spans="1:19">
      <c r="A5" s="123"/>
      <c r="B5" s="42"/>
      <c r="C5" s="57"/>
      <c r="D5" s="42"/>
      <c r="E5" s="42"/>
      <c r="F5" s="42"/>
      <c r="G5" s="42"/>
      <c r="H5" s="42" t="s">
        <v>73</v>
      </c>
      <c r="I5" s="42" t="s">
        <v>74</v>
      </c>
      <c r="J5" s="42" t="s">
        <v>73</v>
      </c>
      <c r="K5" s="42" t="s">
        <v>74</v>
      </c>
      <c r="L5" s="131"/>
      <c r="M5" s="131" t="s">
        <v>75</v>
      </c>
      <c r="N5" s="133" t="s">
        <v>74</v>
      </c>
      <c r="O5" s="131" t="s">
        <v>73</v>
      </c>
      <c r="P5" s="131" t="s">
        <v>76</v>
      </c>
      <c r="Q5" s="138"/>
      <c r="R5" s="131"/>
      <c r="S5" s="62"/>
    </row>
    <row r="6" customFormat="1" ht="33" customHeight="1" spans="1:19">
      <c r="A6" s="124">
        <v>1</v>
      </c>
      <c r="B6" s="44" t="s">
        <v>77</v>
      </c>
      <c r="C6" s="6" t="s">
        <v>47</v>
      </c>
      <c r="D6" s="44" t="s">
        <v>78</v>
      </c>
      <c r="E6" s="44" t="s">
        <v>26</v>
      </c>
      <c r="F6" s="125" t="s">
        <v>79</v>
      </c>
      <c r="G6" s="60" t="s">
        <v>80</v>
      </c>
      <c r="H6" s="60"/>
      <c r="I6" s="47"/>
      <c r="J6" s="60">
        <v>120</v>
      </c>
      <c r="K6" s="45">
        <f t="shared" ref="K6:K18" si="0">J6*4000/10000</f>
        <v>48</v>
      </c>
      <c r="L6" s="125">
        <f t="shared" ref="L6:L10" si="1">J6*500/10000</f>
        <v>6</v>
      </c>
      <c r="M6" s="125"/>
      <c r="N6" s="125"/>
      <c r="O6" s="125"/>
      <c r="P6" s="125"/>
      <c r="Q6" s="125"/>
      <c r="R6" s="57">
        <f t="shared" ref="R6:R18" si="2">I6+K6+L6</f>
        <v>54</v>
      </c>
      <c r="S6" s="139"/>
    </row>
    <row r="7" customFormat="1" ht="33" customHeight="1" spans="1:19">
      <c r="A7" s="124">
        <v>2</v>
      </c>
      <c r="B7" s="48"/>
      <c r="C7" s="8"/>
      <c r="D7" s="48"/>
      <c r="E7" s="48"/>
      <c r="F7" s="125" t="s">
        <v>81</v>
      </c>
      <c r="G7" s="60" t="s">
        <v>82</v>
      </c>
      <c r="H7" s="60"/>
      <c r="I7" s="47"/>
      <c r="J7" s="60">
        <v>20</v>
      </c>
      <c r="K7" s="45">
        <f t="shared" si="0"/>
        <v>8</v>
      </c>
      <c r="L7" s="125">
        <f t="shared" si="1"/>
        <v>1</v>
      </c>
      <c r="M7" s="125"/>
      <c r="N7" s="125"/>
      <c r="O7" s="125"/>
      <c r="P7" s="125"/>
      <c r="Q7" s="125"/>
      <c r="R7" s="57">
        <f t="shared" si="2"/>
        <v>9</v>
      </c>
      <c r="S7" s="139"/>
    </row>
    <row r="8" customFormat="1" ht="35" customHeight="1" spans="1:19">
      <c r="A8" s="124">
        <v>3</v>
      </c>
      <c r="B8" s="48"/>
      <c r="C8" s="8"/>
      <c r="D8" s="48"/>
      <c r="E8" s="48"/>
      <c r="F8" s="125" t="s">
        <v>83</v>
      </c>
      <c r="G8" s="60" t="s">
        <v>84</v>
      </c>
      <c r="H8" s="60"/>
      <c r="I8" s="47"/>
      <c r="J8" s="60">
        <v>100</v>
      </c>
      <c r="K8" s="45">
        <f t="shared" si="0"/>
        <v>40</v>
      </c>
      <c r="L8" s="125">
        <f t="shared" si="1"/>
        <v>5</v>
      </c>
      <c r="M8" s="125"/>
      <c r="N8" s="125"/>
      <c r="O8" s="125"/>
      <c r="P8" s="125"/>
      <c r="Q8" s="125"/>
      <c r="R8" s="57">
        <f t="shared" si="2"/>
        <v>45</v>
      </c>
      <c r="S8" s="139"/>
    </row>
    <row r="9" customFormat="1" ht="34" customHeight="1" spans="1:19">
      <c r="A9" s="124">
        <v>4</v>
      </c>
      <c r="B9" s="48"/>
      <c r="C9" s="8"/>
      <c r="D9" s="48"/>
      <c r="E9" s="48"/>
      <c r="F9" s="125" t="s">
        <v>85</v>
      </c>
      <c r="G9" s="60" t="s">
        <v>86</v>
      </c>
      <c r="H9" s="60"/>
      <c r="I9" s="47"/>
      <c r="J9" s="60">
        <v>30</v>
      </c>
      <c r="K9" s="45">
        <f t="shared" si="0"/>
        <v>12</v>
      </c>
      <c r="L9" s="125">
        <f t="shared" si="1"/>
        <v>1.5</v>
      </c>
      <c r="M9" s="125"/>
      <c r="N9" s="125"/>
      <c r="O9" s="125"/>
      <c r="P9" s="125"/>
      <c r="Q9" s="125"/>
      <c r="R9" s="57">
        <f t="shared" si="2"/>
        <v>13.5</v>
      </c>
      <c r="S9" s="139"/>
    </row>
    <row r="10" customFormat="1" ht="32" customHeight="1" spans="1:19">
      <c r="A10" s="124">
        <v>5</v>
      </c>
      <c r="B10" s="48"/>
      <c r="C10" s="8"/>
      <c r="D10" s="48"/>
      <c r="E10" s="48"/>
      <c r="F10" s="125" t="s">
        <v>87</v>
      </c>
      <c r="G10" s="60" t="s">
        <v>88</v>
      </c>
      <c r="H10" s="60"/>
      <c r="I10" s="47"/>
      <c r="J10" s="60">
        <v>70</v>
      </c>
      <c r="K10" s="45">
        <f t="shared" si="0"/>
        <v>28</v>
      </c>
      <c r="L10" s="125">
        <f t="shared" si="1"/>
        <v>3.5</v>
      </c>
      <c r="M10" s="125"/>
      <c r="N10" s="125"/>
      <c r="O10" s="125"/>
      <c r="P10" s="125"/>
      <c r="Q10" s="125"/>
      <c r="R10" s="57">
        <f t="shared" si="2"/>
        <v>31.5</v>
      </c>
      <c r="S10" s="139"/>
    </row>
    <row r="11" customFormat="1" ht="36" customHeight="1" spans="1:19">
      <c r="A11" s="124">
        <v>6</v>
      </c>
      <c r="B11" s="48"/>
      <c r="C11" s="8"/>
      <c r="D11" s="48"/>
      <c r="E11" s="48"/>
      <c r="F11" s="125" t="s">
        <v>89</v>
      </c>
      <c r="G11" s="60" t="s">
        <v>90</v>
      </c>
      <c r="H11" s="60">
        <v>7</v>
      </c>
      <c r="I11" s="45">
        <f>H11*24000/10000</f>
        <v>16.8</v>
      </c>
      <c r="J11" s="60">
        <v>120</v>
      </c>
      <c r="K11" s="45">
        <f t="shared" si="0"/>
        <v>48</v>
      </c>
      <c r="L11" s="125">
        <v>6.7</v>
      </c>
      <c r="M11" s="125"/>
      <c r="N11" s="125"/>
      <c r="O11" s="125"/>
      <c r="P11" s="125"/>
      <c r="Q11" s="125"/>
      <c r="R11" s="57">
        <f t="shared" si="2"/>
        <v>71.5</v>
      </c>
      <c r="S11" s="139"/>
    </row>
    <row r="12" customFormat="1" ht="33" customHeight="1" spans="1:19">
      <c r="A12" s="124">
        <v>7</v>
      </c>
      <c r="B12" s="48"/>
      <c r="C12" s="8"/>
      <c r="D12" s="48"/>
      <c r="E12" s="48"/>
      <c r="F12" s="125" t="s">
        <v>91</v>
      </c>
      <c r="G12" s="60" t="s">
        <v>92</v>
      </c>
      <c r="H12" s="60"/>
      <c r="I12" s="47"/>
      <c r="J12" s="60">
        <v>20</v>
      </c>
      <c r="K12" s="45">
        <f t="shared" si="0"/>
        <v>8</v>
      </c>
      <c r="L12" s="125">
        <f t="shared" ref="L12:L18" si="3">J12*500/10000</f>
        <v>1</v>
      </c>
      <c r="M12" s="125"/>
      <c r="N12" s="125"/>
      <c r="O12" s="125"/>
      <c r="P12" s="125"/>
      <c r="Q12" s="125"/>
      <c r="R12" s="57">
        <f t="shared" si="2"/>
        <v>9</v>
      </c>
      <c r="S12" s="139"/>
    </row>
    <row r="13" customFormat="1" ht="39" customHeight="1" spans="1:19">
      <c r="A13" s="124">
        <v>8</v>
      </c>
      <c r="B13" s="48"/>
      <c r="C13" s="8"/>
      <c r="D13" s="48"/>
      <c r="E13" s="48"/>
      <c r="F13" s="125" t="s">
        <v>93</v>
      </c>
      <c r="G13" s="60" t="s">
        <v>94</v>
      </c>
      <c r="H13" s="60"/>
      <c r="I13" s="47"/>
      <c r="J13" s="60">
        <v>200</v>
      </c>
      <c r="K13" s="45">
        <f t="shared" si="0"/>
        <v>80</v>
      </c>
      <c r="L13" s="125">
        <f t="shared" si="3"/>
        <v>10</v>
      </c>
      <c r="M13" s="125"/>
      <c r="N13" s="125"/>
      <c r="O13" s="125"/>
      <c r="P13" s="125"/>
      <c r="Q13" s="125"/>
      <c r="R13" s="57">
        <f t="shared" si="2"/>
        <v>90</v>
      </c>
      <c r="S13" s="139"/>
    </row>
    <row r="14" customFormat="1" ht="32" customHeight="1" spans="1:19">
      <c r="A14" s="124">
        <v>9</v>
      </c>
      <c r="B14" s="48"/>
      <c r="C14" s="8"/>
      <c r="D14" s="48"/>
      <c r="E14" s="48"/>
      <c r="F14" s="125" t="s">
        <v>95</v>
      </c>
      <c r="G14" s="60" t="s">
        <v>96</v>
      </c>
      <c r="H14" s="60"/>
      <c r="I14" s="47"/>
      <c r="J14" s="60">
        <v>80</v>
      </c>
      <c r="K14" s="45">
        <f t="shared" si="0"/>
        <v>32</v>
      </c>
      <c r="L14" s="125">
        <f t="shared" si="3"/>
        <v>4</v>
      </c>
      <c r="M14" s="125"/>
      <c r="N14" s="125"/>
      <c r="O14" s="125"/>
      <c r="P14" s="125"/>
      <c r="Q14" s="125"/>
      <c r="R14" s="57">
        <f t="shared" si="2"/>
        <v>36</v>
      </c>
      <c r="S14" s="139"/>
    </row>
    <row r="15" customFormat="1" ht="42" customHeight="1" spans="1:19">
      <c r="A15" s="124">
        <v>10</v>
      </c>
      <c r="B15" s="49"/>
      <c r="C15" s="9"/>
      <c r="D15" s="49"/>
      <c r="E15" s="49"/>
      <c r="F15" s="125" t="s">
        <v>97</v>
      </c>
      <c r="G15" s="60" t="s">
        <v>98</v>
      </c>
      <c r="H15" s="60"/>
      <c r="I15" s="47"/>
      <c r="J15" s="60">
        <v>50</v>
      </c>
      <c r="K15" s="45">
        <f t="shared" si="0"/>
        <v>20</v>
      </c>
      <c r="L15" s="125">
        <f t="shared" si="3"/>
        <v>2.5</v>
      </c>
      <c r="M15" s="125"/>
      <c r="N15" s="125"/>
      <c r="O15" s="125"/>
      <c r="P15" s="125"/>
      <c r="Q15" s="125"/>
      <c r="R15" s="57">
        <f t="shared" si="2"/>
        <v>22.5</v>
      </c>
      <c r="S15" s="139"/>
    </row>
    <row r="16" customFormat="1" ht="63" customHeight="1" spans="1:19">
      <c r="A16" s="124">
        <v>11</v>
      </c>
      <c r="B16" s="44" t="s">
        <v>77</v>
      </c>
      <c r="C16" s="6" t="s">
        <v>47</v>
      </c>
      <c r="D16" s="44" t="s">
        <v>78</v>
      </c>
      <c r="E16" s="44" t="s">
        <v>26</v>
      </c>
      <c r="F16" s="125" t="s">
        <v>99</v>
      </c>
      <c r="G16" s="60" t="s">
        <v>100</v>
      </c>
      <c r="H16" s="60"/>
      <c r="I16" s="47"/>
      <c r="J16" s="60">
        <v>50</v>
      </c>
      <c r="K16" s="45">
        <f t="shared" si="0"/>
        <v>20</v>
      </c>
      <c r="L16" s="125">
        <f t="shared" si="3"/>
        <v>2.5</v>
      </c>
      <c r="M16" s="125"/>
      <c r="N16" s="125"/>
      <c r="O16" s="125"/>
      <c r="P16" s="125"/>
      <c r="Q16" s="125"/>
      <c r="R16" s="57">
        <f t="shared" si="2"/>
        <v>22.5</v>
      </c>
      <c r="S16" s="139"/>
    </row>
    <row r="17" customFormat="1" ht="52" customHeight="1" spans="1:19">
      <c r="A17" s="124">
        <v>12</v>
      </c>
      <c r="B17" s="48"/>
      <c r="C17" s="8"/>
      <c r="D17" s="48"/>
      <c r="E17" s="48"/>
      <c r="F17" s="125" t="s">
        <v>101</v>
      </c>
      <c r="G17" s="60" t="s">
        <v>102</v>
      </c>
      <c r="H17" s="60"/>
      <c r="I17" s="47"/>
      <c r="J17" s="60">
        <v>50</v>
      </c>
      <c r="K17" s="45">
        <f t="shared" si="0"/>
        <v>20</v>
      </c>
      <c r="L17" s="125">
        <f t="shared" si="3"/>
        <v>2.5</v>
      </c>
      <c r="M17" s="125"/>
      <c r="N17" s="125"/>
      <c r="O17" s="125"/>
      <c r="P17" s="125"/>
      <c r="Q17" s="125"/>
      <c r="R17" s="57">
        <f t="shared" si="2"/>
        <v>22.5</v>
      </c>
      <c r="S17" s="139"/>
    </row>
    <row r="18" s="54" customFormat="1" ht="56" customHeight="1" spans="1:19">
      <c r="A18" s="124">
        <v>13</v>
      </c>
      <c r="B18" s="49"/>
      <c r="C18" s="8"/>
      <c r="D18" s="48"/>
      <c r="E18" s="48"/>
      <c r="F18" s="125" t="s">
        <v>103</v>
      </c>
      <c r="G18" s="60" t="s">
        <v>104</v>
      </c>
      <c r="H18" s="60"/>
      <c r="I18" s="53"/>
      <c r="J18" s="60">
        <v>90</v>
      </c>
      <c r="K18" s="45">
        <f t="shared" si="0"/>
        <v>36</v>
      </c>
      <c r="L18" s="125">
        <f t="shared" si="3"/>
        <v>4.5</v>
      </c>
      <c r="M18" s="125"/>
      <c r="N18" s="131"/>
      <c r="O18" s="131"/>
      <c r="P18" s="131"/>
      <c r="Q18" s="131"/>
      <c r="R18" s="57">
        <f t="shared" si="2"/>
        <v>40.5</v>
      </c>
      <c r="S18" s="140"/>
    </row>
    <row r="19" ht="49" customHeight="1" spans="1:19">
      <c r="A19" s="124">
        <v>14</v>
      </c>
      <c r="B19" s="45" t="s">
        <v>105</v>
      </c>
      <c r="C19" s="8"/>
      <c r="D19" s="48"/>
      <c r="E19" s="48"/>
      <c r="F19" s="84" t="s">
        <v>106</v>
      </c>
      <c r="G19" s="59" t="s">
        <v>26</v>
      </c>
      <c r="H19" s="126"/>
      <c r="I19" s="136"/>
      <c r="J19" s="136"/>
      <c r="K19" s="136"/>
      <c r="L19" s="136"/>
      <c r="M19" s="111">
        <v>500</v>
      </c>
      <c r="N19" s="84">
        <v>50</v>
      </c>
      <c r="O19" s="84"/>
      <c r="P19" s="84"/>
      <c r="Q19" s="84"/>
      <c r="R19" s="131">
        <v>50</v>
      </c>
      <c r="S19" s="136"/>
    </row>
    <row r="20" ht="42" customHeight="1" spans="1:19">
      <c r="A20" s="125">
        <v>15</v>
      </c>
      <c r="B20" s="45" t="s">
        <v>107</v>
      </c>
      <c r="C20" s="9"/>
      <c r="D20" s="49"/>
      <c r="E20" s="49"/>
      <c r="F20" s="84" t="s">
        <v>106</v>
      </c>
      <c r="G20" s="59" t="s">
        <v>26</v>
      </c>
      <c r="H20" s="127" t="s">
        <v>108</v>
      </c>
      <c r="I20" s="127"/>
      <c r="J20" s="127"/>
      <c r="K20" s="127"/>
      <c r="L20" s="127"/>
      <c r="M20" s="127"/>
      <c r="N20" s="111"/>
      <c r="O20" s="111"/>
      <c r="P20" s="111"/>
      <c r="Q20" s="84">
        <v>10</v>
      </c>
      <c r="R20" s="131">
        <v>10</v>
      </c>
      <c r="S20" s="136"/>
    </row>
    <row r="21" ht="74" customHeight="1" spans="1:19">
      <c r="A21" s="124">
        <v>16</v>
      </c>
      <c r="B21" s="30" t="s">
        <v>109</v>
      </c>
      <c r="C21" s="5" t="s">
        <v>110</v>
      </c>
      <c r="D21" s="30" t="s">
        <v>78</v>
      </c>
      <c r="E21" s="30" t="s">
        <v>31</v>
      </c>
      <c r="F21" s="84" t="s">
        <v>111</v>
      </c>
      <c r="G21" s="84" t="s">
        <v>112</v>
      </c>
      <c r="H21" s="59"/>
      <c r="I21" s="59"/>
      <c r="J21" s="59"/>
      <c r="K21" s="59"/>
      <c r="L21" s="59"/>
      <c r="M21" s="59"/>
      <c r="N21" s="59"/>
      <c r="O21" s="59">
        <v>40000</v>
      </c>
      <c r="P21" s="59">
        <v>20</v>
      </c>
      <c r="Q21" s="84"/>
      <c r="R21" s="131">
        <v>20</v>
      </c>
      <c r="S21" s="141" t="s">
        <v>113</v>
      </c>
    </row>
    <row r="22" ht="31" customHeight="1" spans="1:19">
      <c r="A22" s="60"/>
      <c r="B22" s="128" t="s">
        <v>62</v>
      </c>
      <c r="C22" s="129"/>
      <c r="D22" s="130"/>
      <c r="E22" s="62"/>
      <c r="F22" s="131"/>
      <c r="G22" s="62"/>
      <c r="H22" s="62">
        <f t="shared" ref="H22:L22" si="4">SUM(H6:H19)</f>
        <v>7</v>
      </c>
      <c r="I22" s="62">
        <f t="shared" si="4"/>
        <v>16.8</v>
      </c>
      <c r="J22" s="62">
        <f t="shared" si="4"/>
        <v>1000</v>
      </c>
      <c r="K22" s="62">
        <f t="shared" si="4"/>
        <v>400</v>
      </c>
      <c r="L22" s="131">
        <f t="shared" si="4"/>
        <v>50.7</v>
      </c>
      <c r="M22" s="131">
        <v>500</v>
      </c>
      <c r="N22" s="131">
        <v>50</v>
      </c>
      <c r="O22" s="62">
        <v>40000</v>
      </c>
      <c r="P22" s="62">
        <v>20</v>
      </c>
      <c r="Q22" s="131">
        <v>10</v>
      </c>
      <c r="R22" s="131">
        <f>SUM(R6:R21)</f>
        <v>547.5</v>
      </c>
      <c r="S22" s="59"/>
    </row>
  </sheetData>
  <mergeCells count="26">
    <mergeCell ref="A2:S2"/>
    <mergeCell ref="H4:I4"/>
    <mergeCell ref="J4:K4"/>
    <mergeCell ref="M4:N4"/>
    <mergeCell ref="O4:P4"/>
    <mergeCell ref="H20:N20"/>
    <mergeCell ref="B22:C22"/>
    <mergeCell ref="A4:A5"/>
    <mergeCell ref="B4:B5"/>
    <mergeCell ref="B6:B15"/>
    <mergeCell ref="B16:B18"/>
    <mergeCell ref="C4:C5"/>
    <mergeCell ref="C6:C15"/>
    <mergeCell ref="C16:C20"/>
    <mergeCell ref="D4:D5"/>
    <mergeCell ref="D6:D15"/>
    <mergeCell ref="D16:D20"/>
    <mergeCell ref="E4:E5"/>
    <mergeCell ref="E6:E15"/>
    <mergeCell ref="E16:E20"/>
    <mergeCell ref="F4:F5"/>
    <mergeCell ref="G4:G5"/>
    <mergeCell ref="L4:L5"/>
    <mergeCell ref="Q4:Q5"/>
    <mergeCell ref="R4:R5"/>
    <mergeCell ref="S4:S5"/>
  </mergeCells>
  <pageMargins left="0.700694444444445" right="0.503472222222222" top="0.751388888888889" bottom="0.75138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E10" sqref="E9:E10"/>
    </sheetView>
  </sheetViews>
  <sheetFormatPr defaultColWidth="9" defaultRowHeight="13.5"/>
  <cols>
    <col min="1" max="1" width="4.25" style="39" customWidth="1"/>
    <col min="2" max="2" width="10.25" style="39" customWidth="1"/>
    <col min="3" max="3" width="8.875" style="33" customWidth="1"/>
    <col min="4" max="4" width="11.5" style="33" customWidth="1"/>
    <col min="5" max="5" width="9.875" style="34" customWidth="1"/>
    <col min="6" max="6" width="18.625" style="34" customWidth="1"/>
    <col min="7" max="7" width="10.875" style="34" customWidth="1"/>
    <col min="8" max="8" width="33.875" style="34" customWidth="1"/>
    <col min="9" max="9" width="8.875" style="34" customWidth="1"/>
    <col min="10" max="10" width="9.75" style="34" customWidth="1"/>
    <col min="11" max="11" width="7.125" style="34" customWidth="1"/>
    <col min="12" max="12" width="7.875" style="34" customWidth="1"/>
    <col min="13" max="13" width="7.375" style="34" customWidth="1"/>
    <col min="14" max="16384" width="9" style="34"/>
  </cols>
  <sheetData>
    <row r="1" ht="18" customHeight="1" spans="1:2">
      <c r="A1" s="32" t="s">
        <v>114</v>
      </c>
      <c r="B1" s="32"/>
    </row>
    <row r="2" ht="45" customHeight="1" spans="1:13">
      <c r="A2" s="36" t="s">
        <v>115</v>
      </c>
      <c r="B2" s="36"/>
      <c r="C2" s="37"/>
      <c r="D2" s="37"/>
      <c r="E2" s="36"/>
      <c r="F2" s="36"/>
      <c r="G2" s="36"/>
      <c r="H2" s="36"/>
      <c r="I2" s="36"/>
      <c r="J2" s="36"/>
      <c r="K2" s="36"/>
      <c r="L2" s="64"/>
      <c r="M2" s="64"/>
    </row>
    <row r="3" ht="21" customHeight="1" spans="1:13">
      <c r="A3" s="36"/>
      <c r="B3" s="36"/>
      <c r="C3" s="37"/>
      <c r="D3" s="37"/>
      <c r="E3" s="36"/>
      <c r="F3" s="36"/>
      <c r="G3" s="36"/>
      <c r="H3" s="12"/>
      <c r="I3" s="12" t="s">
        <v>2</v>
      </c>
      <c r="J3" s="12"/>
      <c r="K3" s="36"/>
      <c r="L3" s="64"/>
      <c r="M3" s="64"/>
    </row>
    <row r="4" ht="48" customHeight="1" spans="1:13">
      <c r="A4" s="56" t="s">
        <v>3</v>
      </c>
      <c r="B4" s="42" t="s">
        <v>37</v>
      </c>
      <c r="C4" s="57" t="s">
        <v>38</v>
      </c>
      <c r="D4" s="42" t="s">
        <v>39</v>
      </c>
      <c r="E4" s="42" t="s">
        <v>40</v>
      </c>
      <c r="F4" s="42" t="s">
        <v>41</v>
      </c>
      <c r="G4" s="42" t="s">
        <v>42</v>
      </c>
      <c r="H4" s="42" t="s">
        <v>43</v>
      </c>
      <c r="I4" s="42" t="s">
        <v>116</v>
      </c>
      <c r="J4" s="42" t="s">
        <v>45</v>
      </c>
      <c r="K4" s="42" t="s">
        <v>16</v>
      </c>
      <c r="L4" s="65"/>
      <c r="M4" s="65"/>
    </row>
    <row r="5" customFormat="1" ht="86" customHeight="1" spans="1:11">
      <c r="A5" s="43">
        <v>1</v>
      </c>
      <c r="B5" s="44" t="s">
        <v>117</v>
      </c>
      <c r="C5" s="6" t="s">
        <v>47</v>
      </c>
      <c r="D5" s="45" t="s">
        <v>118</v>
      </c>
      <c r="E5" s="45" t="s">
        <v>19</v>
      </c>
      <c r="F5" s="45" t="s">
        <v>119</v>
      </c>
      <c r="G5" s="45" t="s">
        <v>120</v>
      </c>
      <c r="H5" s="47" t="s">
        <v>121</v>
      </c>
      <c r="I5" s="45">
        <v>140</v>
      </c>
      <c r="J5" s="42">
        <v>50</v>
      </c>
      <c r="K5" s="42"/>
    </row>
    <row r="6" customFormat="1" ht="91" customHeight="1" spans="1:11">
      <c r="A6" s="43">
        <v>2</v>
      </c>
      <c r="B6" s="49"/>
      <c r="C6" s="9"/>
      <c r="D6" s="45" t="s">
        <v>122</v>
      </c>
      <c r="E6" s="45" t="s">
        <v>17</v>
      </c>
      <c r="F6" s="45" t="s">
        <v>123</v>
      </c>
      <c r="G6" s="45" t="s">
        <v>124</v>
      </c>
      <c r="H6" s="47" t="s">
        <v>121</v>
      </c>
      <c r="I6" s="45">
        <v>135</v>
      </c>
      <c r="J6" s="42">
        <v>50</v>
      </c>
      <c r="K6" s="42"/>
    </row>
    <row r="7" customFormat="1" ht="45" customHeight="1" spans="1:11">
      <c r="A7" s="43"/>
      <c r="B7" s="120" t="s">
        <v>62</v>
      </c>
      <c r="C7" s="121"/>
      <c r="D7" s="121"/>
      <c r="E7" s="45"/>
      <c r="F7" s="45"/>
      <c r="G7" s="45"/>
      <c r="H7" s="47"/>
      <c r="I7" s="45">
        <f>SUM(I5:I6)</f>
        <v>275</v>
      </c>
      <c r="J7" s="42">
        <v>100</v>
      </c>
      <c r="K7" s="42"/>
    </row>
    <row r="11" spans="8:8">
      <c r="H11" s="34" t="s">
        <v>63</v>
      </c>
    </row>
  </sheetData>
  <mergeCells count="3">
    <mergeCell ref="A2:K2"/>
    <mergeCell ref="B5:B6"/>
    <mergeCell ref="C5:C6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A2" sqref="A2:K2"/>
    </sheetView>
  </sheetViews>
  <sheetFormatPr defaultColWidth="9" defaultRowHeight="13.5"/>
  <cols>
    <col min="1" max="1" width="4.25" style="39" customWidth="1"/>
    <col min="2" max="2" width="14.75" style="39" customWidth="1"/>
    <col min="3" max="3" width="11.625" style="33" customWidth="1"/>
    <col min="4" max="4" width="13.375" style="34" customWidth="1"/>
    <col min="5" max="5" width="10.375" style="34" customWidth="1"/>
    <col min="6" max="6" width="13.5" style="34" customWidth="1"/>
    <col min="7" max="7" width="10.875" style="34" customWidth="1"/>
    <col min="8" max="8" width="28.5" style="34" customWidth="1"/>
    <col min="9" max="9" width="7.875" style="55" customWidth="1"/>
    <col min="10" max="10" width="9.25" style="34" customWidth="1"/>
    <col min="11" max="11" width="7.125" style="34" customWidth="1"/>
    <col min="12" max="12" width="7.875" style="34" customWidth="1"/>
    <col min="13" max="13" width="7.375" style="34" customWidth="1"/>
    <col min="14" max="16384" width="9" style="34"/>
  </cols>
  <sheetData>
    <row r="1" ht="22" customHeight="1" spans="1:2">
      <c r="A1" s="32" t="s">
        <v>125</v>
      </c>
      <c r="B1" s="32"/>
    </row>
    <row r="2" ht="45" customHeight="1" spans="1:13">
      <c r="A2" s="36" t="s">
        <v>126</v>
      </c>
      <c r="B2" s="36"/>
      <c r="C2" s="37"/>
      <c r="D2" s="36"/>
      <c r="E2" s="36"/>
      <c r="F2" s="36"/>
      <c r="G2" s="36"/>
      <c r="H2" s="36"/>
      <c r="I2" s="36"/>
      <c r="J2" s="36"/>
      <c r="K2" s="36"/>
      <c r="L2" s="64"/>
      <c r="M2" s="64"/>
    </row>
    <row r="3" ht="30" customHeight="1" spans="4:13">
      <c r="D3" s="40"/>
      <c r="E3" s="40"/>
      <c r="F3" s="40"/>
      <c r="G3" s="40"/>
      <c r="H3" s="40"/>
      <c r="I3" s="12"/>
      <c r="J3" s="40" t="s">
        <v>2</v>
      </c>
      <c r="K3" s="40"/>
      <c r="L3" s="65"/>
      <c r="M3" s="65"/>
    </row>
    <row r="4" ht="40" customHeight="1" spans="1:11">
      <c r="A4" s="56" t="s">
        <v>3</v>
      </c>
      <c r="B4" s="42" t="s">
        <v>37</v>
      </c>
      <c r="C4" s="57" t="s">
        <v>38</v>
      </c>
      <c r="D4" s="42" t="s">
        <v>39</v>
      </c>
      <c r="E4" s="42" t="s">
        <v>40</v>
      </c>
      <c r="F4" s="42" t="s">
        <v>41</v>
      </c>
      <c r="G4" s="42" t="s">
        <v>42</v>
      </c>
      <c r="H4" s="42" t="s">
        <v>43</v>
      </c>
      <c r="I4" s="42" t="s">
        <v>116</v>
      </c>
      <c r="J4" s="42" t="s">
        <v>45</v>
      </c>
      <c r="K4" s="42" t="s">
        <v>16</v>
      </c>
    </row>
    <row r="5" customFormat="1" ht="83" customHeight="1" spans="1:11">
      <c r="A5" s="43">
        <v>1</v>
      </c>
      <c r="B5" s="45" t="s">
        <v>8</v>
      </c>
      <c r="C5" s="5" t="s">
        <v>47</v>
      </c>
      <c r="D5" s="45" t="s">
        <v>52</v>
      </c>
      <c r="E5" s="45" t="s">
        <v>25</v>
      </c>
      <c r="F5" s="45" t="s">
        <v>127</v>
      </c>
      <c r="G5" s="45" t="s">
        <v>128</v>
      </c>
      <c r="H5" s="118" t="s">
        <v>129</v>
      </c>
      <c r="I5" s="45">
        <v>533.6</v>
      </c>
      <c r="J5" s="45">
        <v>200</v>
      </c>
      <c r="K5" s="42"/>
    </row>
    <row r="6" s="54" customFormat="1" ht="39" customHeight="1" spans="1:11">
      <c r="A6" s="119"/>
      <c r="B6" s="42" t="s">
        <v>62</v>
      </c>
      <c r="C6" s="103"/>
      <c r="D6" s="42"/>
      <c r="E6" s="42"/>
      <c r="F6" s="42"/>
      <c r="G6" s="42"/>
      <c r="H6" s="53"/>
      <c r="I6" s="42"/>
      <c r="J6" s="42">
        <f>SUM(J5:J5)</f>
        <v>200</v>
      </c>
      <c r="K6" s="42"/>
    </row>
    <row r="10" spans="8:8">
      <c r="H10" s="34" t="s">
        <v>63</v>
      </c>
    </row>
  </sheetData>
  <mergeCells count="1">
    <mergeCell ref="A2:K2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zoomScale="110" zoomScaleNormal="110" topLeftCell="A17" workbookViewId="0">
      <selection activeCell="I24" sqref="I24"/>
    </sheetView>
  </sheetViews>
  <sheetFormatPr defaultColWidth="9" defaultRowHeight="13.5"/>
  <cols>
    <col min="1" max="1" width="4.75" customWidth="1"/>
    <col min="2" max="2" width="7" customWidth="1"/>
    <col min="3" max="4" width="9.5" style="66" customWidth="1"/>
    <col min="5" max="5" width="9.5" customWidth="1"/>
    <col min="6" max="6" width="17.25" style="67" customWidth="1"/>
    <col min="7" max="7" width="9.625" style="33" customWidth="1"/>
    <col min="8" max="8" width="12.625" style="33" customWidth="1"/>
    <col min="9" max="9" width="32.5" style="68" customWidth="1"/>
    <col min="10" max="10" width="7.25" customWidth="1"/>
    <col min="11" max="11" width="7.38333333333333" style="33" customWidth="1"/>
    <col min="12" max="12" width="7.125" style="39" customWidth="1"/>
  </cols>
  <sheetData>
    <row r="1" spans="1:12">
      <c r="A1" s="69" t="s">
        <v>130</v>
      </c>
      <c r="B1" s="69"/>
      <c r="C1" s="70"/>
      <c r="D1" s="70"/>
      <c r="E1" s="71"/>
      <c r="F1" s="72"/>
      <c r="G1" s="70"/>
      <c r="H1" s="70"/>
      <c r="I1" s="99"/>
      <c r="J1" s="71"/>
      <c r="K1" s="70"/>
      <c r="L1" s="55"/>
    </row>
    <row r="2" ht="27" spans="1:12">
      <c r="A2" s="73" t="s">
        <v>131</v>
      </c>
      <c r="B2" s="73"/>
      <c r="C2" s="74"/>
      <c r="D2" s="74"/>
      <c r="E2" s="73"/>
      <c r="F2" s="75"/>
      <c r="G2" s="74"/>
      <c r="H2" s="74"/>
      <c r="I2" s="100"/>
      <c r="J2" s="73"/>
      <c r="K2" s="74"/>
      <c r="L2" s="55"/>
    </row>
    <row r="3" ht="18.75" spans="1:12">
      <c r="A3" s="76"/>
      <c r="B3" s="76"/>
      <c r="C3" s="77"/>
      <c r="D3" s="77"/>
      <c r="E3" s="76"/>
      <c r="F3" s="78"/>
      <c r="G3" s="77"/>
      <c r="H3" s="77"/>
      <c r="I3" s="101"/>
      <c r="J3" s="102" t="s">
        <v>2</v>
      </c>
      <c r="K3" s="77"/>
      <c r="L3" s="55"/>
    </row>
    <row r="4" ht="36" customHeight="1" spans="1:12">
      <c r="A4" s="79" t="s">
        <v>3</v>
      </c>
      <c r="B4" s="80" t="s">
        <v>37</v>
      </c>
      <c r="C4" s="81" t="s">
        <v>38</v>
      </c>
      <c r="D4" s="80" t="s">
        <v>39</v>
      </c>
      <c r="E4" s="80" t="s">
        <v>40</v>
      </c>
      <c r="F4" s="42" t="s">
        <v>41</v>
      </c>
      <c r="G4" s="82" t="s">
        <v>132</v>
      </c>
      <c r="H4" s="83" t="s">
        <v>133</v>
      </c>
      <c r="I4" s="103" t="s">
        <v>134</v>
      </c>
      <c r="J4" s="104" t="s">
        <v>116</v>
      </c>
      <c r="K4" s="105" t="s">
        <v>76</v>
      </c>
      <c r="L4" s="106" t="s">
        <v>16</v>
      </c>
    </row>
    <row r="5" ht="67" customHeight="1" spans="1:12">
      <c r="A5" s="59">
        <v>1</v>
      </c>
      <c r="B5" s="84" t="s">
        <v>135</v>
      </c>
      <c r="C5" s="84" t="s">
        <v>47</v>
      </c>
      <c r="D5" s="84" t="s">
        <v>136</v>
      </c>
      <c r="E5" s="84" t="s">
        <v>21</v>
      </c>
      <c r="F5" s="84" t="s">
        <v>137</v>
      </c>
      <c r="G5" s="84" t="s">
        <v>138</v>
      </c>
      <c r="H5" s="85" t="s">
        <v>139</v>
      </c>
      <c r="I5" s="107" t="s">
        <v>140</v>
      </c>
      <c r="J5" s="108">
        <v>24.006</v>
      </c>
      <c r="K5" s="84">
        <v>7</v>
      </c>
      <c r="L5" s="109" t="s">
        <v>141</v>
      </c>
    </row>
    <row r="6" ht="64" customHeight="1" spans="1:12">
      <c r="A6" s="59">
        <v>2</v>
      </c>
      <c r="B6" s="84"/>
      <c r="C6" s="84"/>
      <c r="D6" s="84"/>
      <c r="E6" s="84" t="s">
        <v>21</v>
      </c>
      <c r="F6" s="84" t="s">
        <v>142</v>
      </c>
      <c r="G6" s="84" t="s">
        <v>143</v>
      </c>
      <c r="H6" s="85" t="s">
        <v>144</v>
      </c>
      <c r="I6" s="107" t="s">
        <v>145</v>
      </c>
      <c r="J6" s="110">
        <v>30.6</v>
      </c>
      <c r="K6" s="84">
        <v>9</v>
      </c>
      <c r="L6" s="109" t="s">
        <v>141</v>
      </c>
    </row>
    <row r="7" ht="116" customHeight="1" spans="1:12">
      <c r="A7" s="59">
        <v>3</v>
      </c>
      <c r="B7" s="84"/>
      <c r="C7" s="84"/>
      <c r="D7" s="84"/>
      <c r="E7" s="84" t="s">
        <v>21</v>
      </c>
      <c r="F7" s="86" t="s">
        <v>146</v>
      </c>
      <c r="G7" s="87" t="s">
        <v>147</v>
      </c>
      <c r="H7" s="85" t="s">
        <v>148</v>
      </c>
      <c r="I7" s="107" t="s">
        <v>149</v>
      </c>
      <c r="J7" s="110">
        <v>25.86</v>
      </c>
      <c r="K7" s="84">
        <v>7</v>
      </c>
      <c r="L7" s="109" t="s">
        <v>141</v>
      </c>
    </row>
    <row r="8" ht="103" customHeight="1" spans="1:12">
      <c r="A8" s="59">
        <v>4</v>
      </c>
      <c r="B8" s="84"/>
      <c r="C8" s="84"/>
      <c r="D8" s="84"/>
      <c r="E8" s="84" t="s">
        <v>21</v>
      </c>
      <c r="F8" s="84" t="s">
        <v>150</v>
      </c>
      <c r="G8" s="84" t="s">
        <v>151</v>
      </c>
      <c r="H8" s="85" t="s">
        <v>152</v>
      </c>
      <c r="I8" s="107" t="s">
        <v>153</v>
      </c>
      <c r="J8" s="111">
        <v>30.1</v>
      </c>
      <c r="K8" s="84">
        <v>9</v>
      </c>
      <c r="L8" s="109" t="s">
        <v>141</v>
      </c>
    </row>
    <row r="9" ht="101" customHeight="1" spans="1:12">
      <c r="A9" s="59">
        <v>5</v>
      </c>
      <c r="B9" s="84" t="s">
        <v>135</v>
      </c>
      <c r="C9" s="84"/>
      <c r="D9" s="84" t="s">
        <v>122</v>
      </c>
      <c r="E9" s="84" t="s">
        <v>17</v>
      </c>
      <c r="F9" s="84" t="s">
        <v>154</v>
      </c>
      <c r="G9" s="84" t="s">
        <v>155</v>
      </c>
      <c r="H9" s="85" t="s">
        <v>156</v>
      </c>
      <c r="I9" s="107" t="s">
        <v>157</v>
      </c>
      <c r="J9" s="110">
        <v>30</v>
      </c>
      <c r="K9" s="84">
        <v>9</v>
      </c>
      <c r="L9" s="109" t="s">
        <v>141</v>
      </c>
    </row>
    <row r="10" ht="102" customHeight="1" spans="1:12">
      <c r="A10" s="59">
        <v>6</v>
      </c>
      <c r="B10" s="84"/>
      <c r="C10" s="84"/>
      <c r="D10" s="84"/>
      <c r="E10" s="84" t="s">
        <v>17</v>
      </c>
      <c r="F10" s="84" t="s">
        <v>158</v>
      </c>
      <c r="G10" s="84" t="s">
        <v>159</v>
      </c>
      <c r="H10" s="85" t="s">
        <v>160</v>
      </c>
      <c r="I10" s="107" t="s">
        <v>161</v>
      </c>
      <c r="J10" s="111">
        <v>30.54</v>
      </c>
      <c r="K10" s="84">
        <v>9</v>
      </c>
      <c r="L10" s="109" t="s">
        <v>141</v>
      </c>
    </row>
    <row r="11" ht="81" customHeight="1" spans="1:12">
      <c r="A11" s="59">
        <v>7</v>
      </c>
      <c r="B11" s="84"/>
      <c r="C11" s="84"/>
      <c r="D11" s="84" t="s">
        <v>122</v>
      </c>
      <c r="E11" s="84" t="s">
        <v>17</v>
      </c>
      <c r="F11" s="84" t="s">
        <v>162</v>
      </c>
      <c r="G11" s="84" t="s">
        <v>163</v>
      </c>
      <c r="H11" s="85" t="s">
        <v>164</v>
      </c>
      <c r="I11" s="107" t="s">
        <v>165</v>
      </c>
      <c r="J11" s="111">
        <v>30.26</v>
      </c>
      <c r="K11" s="84">
        <v>9</v>
      </c>
      <c r="L11" s="109" t="s">
        <v>141</v>
      </c>
    </row>
    <row r="12" ht="72" customHeight="1" spans="1:12">
      <c r="A12" s="59">
        <v>8</v>
      </c>
      <c r="B12" s="84"/>
      <c r="C12" s="84"/>
      <c r="D12" s="84"/>
      <c r="E12" s="59" t="s">
        <v>18</v>
      </c>
      <c r="F12" s="84" t="s">
        <v>166</v>
      </c>
      <c r="G12" s="84" t="s">
        <v>167</v>
      </c>
      <c r="H12" s="85" t="s">
        <v>168</v>
      </c>
      <c r="I12" s="107" t="s">
        <v>169</v>
      </c>
      <c r="J12" s="110">
        <v>33.5</v>
      </c>
      <c r="K12" s="84">
        <v>10</v>
      </c>
      <c r="L12" s="109" t="s">
        <v>170</v>
      </c>
    </row>
    <row r="13" ht="77" customHeight="1" spans="1:12">
      <c r="A13" s="59">
        <v>9</v>
      </c>
      <c r="B13" s="84" t="s">
        <v>135</v>
      </c>
      <c r="C13" s="84" t="s">
        <v>47</v>
      </c>
      <c r="D13" s="84" t="s">
        <v>122</v>
      </c>
      <c r="E13" s="59" t="s">
        <v>18</v>
      </c>
      <c r="F13" s="88" t="s">
        <v>171</v>
      </c>
      <c r="G13" s="88" t="s">
        <v>172</v>
      </c>
      <c r="H13" s="85" t="s">
        <v>173</v>
      </c>
      <c r="I13" s="112" t="s">
        <v>174</v>
      </c>
      <c r="J13" s="113">
        <v>24</v>
      </c>
      <c r="K13" s="84">
        <v>7</v>
      </c>
      <c r="L13" s="109" t="s">
        <v>141</v>
      </c>
    </row>
    <row r="14" ht="112" customHeight="1" spans="1:12">
      <c r="A14" s="59">
        <v>10</v>
      </c>
      <c r="B14" s="84"/>
      <c r="C14" s="84"/>
      <c r="D14" s="84" t="s">
        <v>175</v>
      </c>
      <c r="E14" s="59" t="s">
        <v>22</v>
      </c>
      <c r="F14" s="88" t="s">
        <v>176</v>
      </c>
      <c r="G14" s="88" t="s">
        <v>177</v>
      </c>
      <c r="H14" s="85" t="s">
        <v>178</v>
      </c>
      <c r="I14" s="112" t="s">
        <v>179</v>
      </c>
      <c r="J14" s="113">
        <v>21.1</v>
      </c>
      <c r="K14" s="84">
        <v>7</v>
      </c>
      <c r="L14" s="109" t="s">
        <v>141</v>
      </c>
    </row>
    <row r="15" ht="77" customHeight="1" spans="1:12">
      <c r="A15" s="59">
        <v>11</v>
      </c>
      <c r="B15" s="84"/>
      <c r="C15" s="84"/>
      <c r="D15" s="84"/>
      <c r="E15" s="59" t="s">
        <v>22</v>
      </c>
      <c r="F15" s="88" t="s">
        <v>180</v>
      </c>
      <c r="G15" s="88" t="s">
        <v>181</v>
      </c>
      <c r="H15" s="85" t="s">
        <v>182</v>
      </c>
      <c r="I15" s="112" t="s">
        <v>183</v>
      </c>
      <c r="J15" s="113">
        <v>24.4</v>
      </c>
      <c r="K15" s="84">
        <v>7</v>
      </c>
      <c r="L15" s="109" t="s">
        <v>141</v>
      </c>
    </row>
    <row r="16" ht="75" customHeight="1" spans="1:12">
      <c r="A16" s="59">
        <v>12</v>
      </c>
      <c r="B16" s="84"/>
      <c r="C16" s="84"/>
      <c r="D16" s="84"/>
      <c r="E16" s="59" t="s">
        <v>23</v>
      </c>
      <c r="F16" s="88" t="s">
        <v>184</v>
      </c>
      <c r="G16" s="88" t="s">
        <v>185</v>
      </c>
      <c r="H16" s="89" t="s">
        <v>186</v>
      </c>
      <c r="I16" s="112" t="s">
        <v>187</v>
      </c>
      <c r="J16" s="113">
        <v>24</v>
      </c>
      <c r="K16" s="84">
        <v>7</v>
      </c>
      <c r="L16" s="109" t="s">
        <v>170</v>
      </c>
    </row>
    <row r="17" ht="72" customHeight="1" spans="1:12">
      <c r="A17" s="59">
        <v>13</v>
      </c>
      <c r="B17" s="84" t="s">
        <v>135</v>
      </c>
      <c r="C17" s="84" t="s">
        <v>47</v>
      </c>
      <c r="D17" s="84" t="s">
        <v>136</v>
      </c>
      <c r="E17" s="59" t="s">
        <v>24</v>
      </c>
      <c r="F17" s="84" t="s">
        <v>188</v>
      </c>
      <c r="G17" s="84" t="s">
        <v>189</v>
      </c>
      <c r="H17" s="85" t="s">
        <v>190</v>
      </c>
      <c r="I17" s="107" t="s">
        <v>191</v>
      </c>
      <c r="J17" s="111">
        <v>23.913</v>
      </c>
      <c r="K17" s="84">
        <v>7</v>
      </c>
      <c r="L17" s="109" t="s">
        <v>170</v>
      </c>
    </row>
    <row r="18" ht="124" customHeight="1" spans="1:12">
      <c r="A18" s="59">
        <v>14</v>
      </c>
      <c r="B18" s="84"/>
      <c r="C18" s="84"/>
      <c r="D18" s="84" t="s">
        <v>118</v>
      </c>
      <c r="E18" s="59" t="s">
        <v>19</v>
      </c>
      <c r="F18" s="84" t="s">
        <v>192</v>
      </c>
      <c r="G18" s="84" t="s">
        <v>193</v>
      </c>
      <c r="H18" s="85" t="s">
        <v>194</v>
      </c>
      <c r="I18" s="107" t="s">
        <v>195</v>
      </c>
      <c r="J18" s="111">
        <v>28.512</v>
      </c>
      <c r="K18" s="84">
        <v>7</v>
      </c>
      <c r="L18" s="109" t="s">
        <v>141</v>
      </c>
    </row>
    <row r="19" ht="82" customHeight="1" spans="1:12">
      <c r="A19" s="59">
        <v>15</v>
      </c>
      <c r="B19" s="84"/>
      <c r="C19" s="84"/>
      <c r="D19" s="84"/>
      <c r="E19" s="90" t="s">
        <v>20</v>
      </c>
      <c r="F19" s="91" t="s">
        <v>196</v>
      </c>
      <c r="G19" s="91" t="s">
        <v>197</v>
      </c>
      <c r="H19" s="92" t="s">
        <v>198</v>
      </c>
      <c r="I19" s="107" t="s">
        <v>199</v>
      </c>
      <c r="J19" s="114">
        <v>31</v>
      </c>
      <c r="K19" s="91">
        <v>9</v>
      </c>
      <c r="L19" s="109" t="s">
        <v>170</v>
      </c>
    </row>
    <row r="20" ht="67" customHeight="1" spans="1:12">
      <c r="A20" s="84">
        <v>16</v>
      </c>
      <c r="B20" s="84" t="s">
        <v>200</v>
      </c>
      <c r="C20" s="84" t="s">
        <v>110</v>
      </c>
      <c r="D20" s="84" t="s">
        <v>201</v>
      </c>
      <c r="E20" s="84" t="s">
        <v>29</v>
      </c>
      <c r="F20" s="84" t="s">
        <v>202</v>
      </c>
      <c r="G20" s="84" t="s">
        <v>54</v>
      </c>
      <c r="H20" s="84" t="s">
        <v>203</v>
      </c>
      <c r="I20" s="107" t="s">
        <v>204</v>
      </c>
      <c r="J20" s="84">
        <v>795</v>
      </c>
      <c r="K20" s="84">
        <v>40</v>
      </c>
      <c r="L20" s="115"/>
    </row>
    <row r="21" ht="30" customHeight="1" spans="1:12">
      <c r="A21" s="93"/>
      <c r="B21" s="94" t="s">
        <v>62</v>
      </c>
      <c r="C21" s="95"/>
      <c r="D21" s="96"/>
      <c r="E21" s="93"/>
      <c r="F21" s="91"/>
      <c r="G21" s="97"/>
      <c r="H21" s="98"/>
      <c r="I21" s="107"/>
      <c r="J21" s="116">
        <f>SUM(J5:J20)</f>
        <v>1206.791</v>
      </c>
      <c r="K21" s="97">
        <f>SUM(K5:K20)</f>
        <v>160</v>
      </c>
      <c r="L21" s="117"/>
    </row>
  </sheetData>
  <mergeCells count="15">
    <mergeCell ref="A2:K2"/>
    <mergeCell ref="B21:C21"/>
    <mergeCell ref="B5:B8"/>
    <mergeCell ref="B9:B12"/>
    <mergeCell ref="B13:B16"/>
    <mergeCell ref="B17:B19"/>
    <mergeCell ref="C5:C8"/>
    <mergeCell ref="C9:C12"/>
    <mergeCell ref="C13:C16"/>
    <mergeCell ref="C17:C19"/>
    <mergeCell ref="D5:D8"/>
    <mergeCell ref="D9:D10"/>
    <mergeCell ref="D11:D12"/>
    <mergeCell ref="D14:D16"/>
    <mergeCell ref="D18:D19"/>
  </mergeCells>
  <conditionalFormatting sqref="F13">
    <cfRule type="duplicateValues" dxfId="0" priority="2"/>
  </conditionalFormatting>
  <conditionalFormatting sqref="F14:F16">
    <cfRule type="duplicateValues" dxfId="0" priority="1"/>
  </conditionalFormatting>
  <pageMargins left="0.751388888888889" right="0.554861111111111" top="1" bottom="0.708333333333333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opLeftCell="A9" workbookViewId="0">
      <selection activeCell="H16" sqref="H16"/>
    </sheetView>
  </sheetViews>
  <sheetFormatPr defaultColWidth="9" defaultRowHeight="13.5"/>
  <cols>
    <col min="1" max="1" width="4.25" style="39" customWidth="1"/>
    <col min="2" max="2" width="9.75" style="33" customWidth="1"/>
    <col min="3" max="3" width="8.125" style="33" customWidth="1"/>
    <col min="4" max="4" width="7.625" style="33" customWidth="1"/>
    <col min="5" max="5" width="9.875" style="33" customWidth="1"/>
    <col min="6" max="6" width="10" style="34" customWidth="1"/>
    <col min="7" max="7" width="9.125" style="34" customWidth="1"/>
    <col min="8" max="8" width="47.25" style="35" customWidth="1"/>
    <col min="9" max="9" width="8.375" style="34" customWidth="1"/>
    <col min="10" max="10" width="11" style="55" customWidth="1"/>
    <col min="11" max="11" width="6.375" style="34" customWidth="1"/>
    <col min="12" max="12" width="7.875" style="34" customWidth="1"/>
    <col min="13" max="13" width="7.375" style="34" customWidth="1"/>
    <col min="14" max="16384" width="9" style="34"/>
  </cols>
  <sheetData>
    <row r="1" ht="21" customHeight="1" spans="1:5">
      <c r="A1" s="15" t="s">
        <v>205</v>
      </c>
      <c r="B1" s="40"/>
      <c r="C1" s="34"/>
      <c r="D1" s="34"/>
      <c r="E1" s="34"/>
    </row>
    <row r="2" ht="32" customHeight="1" spans="1:13">
      <c r="A2" s="36" t="s">
        <v>206</v>
      </c>
      <c r="B2" s="36"/>
      <c r="C2" s="36"/>
      <c r="D2" s="36"/>
      <c r="E2" s="36"/>
      <c r="F2" s="36"/>
      <c r="G2" s="36"/>
      <c r="H2" s="38"/>
      <c r="I2" s="36"/>
      <c r="J2" s="36"/>
      <c r="K2" s="36"/>
      <c r="L2" s="64"/>
      <c r="M2" s="64"/>
    </row>
    <row r="3" ht="23" customHeight="1" spans="2:13">
      <c r="B3" s="40"/>
      <c r="C3" s="40"/>
      <c r="D3" s="40"/>
      <c r="E3" s="40"/>
      <c r="F3" s="40"/>
      <c r="G3" s="40"/>
      <c r="H3" s="41"/>
      <c r="I3" s="40"/>
      <c r="J3" s="12" t="s">
        <v>2</v>
      </c>
      <c r="K3" s="40"/>
      <c r="L3" s="65"/>
      <c r="M3" s="65"/>
    </row>
    <row r="4" ht="33" customHeight="1" spans="1:11">
      <c r="A4" s="56" t="s">
        <v>3</v>
      </c>
      <c r="B4" s="42" t="s">
        <v>37</v>
      </c>
      <c r="C4" s="57" t="s">
        <v>38</v>
      </c>
      <c r="D4" s="42" t="s">
        <v>207</v>
      </c>
      <c r="E4" s="42" t="s">
        <v>40</v>
      </c>
      <c r="F4" s="42" t="s">
        <v>41</v>
      </c>
      <c r="G4" s="42" t="s">
        <v>42</v>
      </c>
      <c r="H4" s="42" t="s">
        <v>43</v>
      </c>
      <c r="I4" s="42" t="s">
        <v>44</v>
      </c>
      <c r="J4" s="42" t="s">
        <v>45</v>
      </c>
      <c r="K4" s="42" t="s">
        <v>16</v>
      </c>
    </row>
    <row r="5" customFormat="1" ht="63" customHeight="1" spans="1:11">
      <c r="A5" s="43">
        <v>1</v>
      </c>
      <c r="B5" s="44" t="s">
        <v>208</v>
      </c>
      <c r="C5" s="6" t="s">
        <v>47</v>
      </c>
      <c r="D5" s="44" t="s">
        <v>209</v>
      </c>
      <c r="E5" s="45" t="s">
        <v>20</v>
      </c>
      <c r="F5" s="45" t="s">
        <v>210</v>
      </c>
      <c r="G5" s="45" t="s">
        <v>210</v>
      </c>
      <c r="H5" s="58" t="s">
        <v>211</v>
      </c>
      <c r="I5" s="45">
        <v>20</v>
      </c>
      <c r="J5" s="45">
        <v>10</v>
      </c>
      <c r="K5" s="42"/>
    </row>
    <row r="6" s="54" customFormat="1" ht="67" customHeight="1" spans="1:11">
      <c r="A6" s="43">
        <v>2</v>
      </c>
      <c r="B6" s="48"/>
      <c r="C6" s="8"/>
      <c r="D6" s="48"/>
      <c r="E6" s="45" t="s">
        <v>31</v>
      </c>
      <c r="F6" s="45" t="s">
        <v>212</v>
      </c>
      <c r="G6" s="45" t="s">
        <v>213</v>
      </c>
      <c r="H6" s="58" t="s">
        <v>214</v>
      </c>
      <c r="I6" s="45">
        <v>22</v>
      </c>
      <c r="J6" s="45">
        <f>SUM(J5:J5)</f>
        <v>10</v>
      </c>
      <c r="K6" s="42"/>
    </row>
    <row r="7" ht="72" customHeight="1" spans="1:11">
      <c r="A7" s="43">
        <v>3</v>
      </c>
      <c r="B7" s="48"/>
      <c r="C7" s="8"/>
      <c r="D7" s="48"/>
      <c r="E7" s="45" t="s">
        <v>31</v>
      </c>
      <c r="F7" s="45" t="s">
        <v>112</v>
      </c>
      <c r="G7" s="45" t="s">
        <v>215</v>
      </c>
      <c r="H7" s="58" t="s">
        <v>216</v>
      </c>
      <c r="I7" s="45">
        <v>20</v>
      </c>
      <c r="J7" s="45">
        <v>10</v>
      </c>
      <c r="K7" s="42"/>
    </row>
    <row r="8" ht="60" customHeight="1" spans="1:11">
      <c r="A8" s="43">
        <v>4</v>
      </c>
      <c r="B8" s="48"/>
      <c r="C8" s="8"/>
      <c r="D8" s="48"/>
      <c r="E8" s="59" t="s">
        <v>27</v>
      </c>
      <c r="F8" s="59" t="s">
        <v>217</v>
      </c>
      <c r="G8" s="45" t="s">
        <v>218</v>
      </c>
      <c r="H8" s="58" t="s">
        <v>219</v>
      </c>
      <c r="I8" s="45">
        <v>22</v>
      </c>
      <c r="J8" s="59">
        <v>10</v>
      </c>
      <c r="K8" s="59"/>
    </row>
    <row r="9" ht="59" customHeight="1" spans="1:11">
      <c r="A9" s="43">
        <v>5</v>
      </c>
      <c r="B9" s="49"/>
      <c r="C9" s="9"/>
      <c r="D9" s="49"/>
      <c r="E9" s="59" t="s">
        <v>27</v>
      </c>
      <c r="F9" s="59" t="s">
        <v>220</v>
      </c>
      <c r="G9" s="45" t="s">
        <v>221</v>
      </c>
      <c r="H9" s="58" t="s">
        <v>222</v>
      </c>
      <c r="I9" s="45">
        <v>21</v>
      </c>
      <c r="J9" s="59">
        <v>10</v>
      </c>
      <c r="K9" s="59"/>
    </row>
    <row r="10" ht="73" customHeight="1" spans="1:11">
      <c r="A10" s="43">
        <v>6</v>
      </c>
      <c r="B10" s="48" t="s">
        <v>208</v>
      </c>
      <c r="C10" s="8" t="s">
        <v>47</v>
      </c>
      <c r="D10" s="48" t="s">
        <v>209</v>
      </c>
      <c r="E10" s="59" t="s">
        <v>19</v>
      </c>
      <c r="F10" s="59" t="s">
        <v>223</v>
      </c>
      <c r="G10" s="59" t="s">
        <v>224</v>
      </c>
      <c r="H10" s="58" t="s">
        <v>225</v>
      </c>
      <c r="I10" s="45">
        <v>21</v>
      </c>
      <c r="J10" s="59">
        <v>10</v>
      </c>
      <c r="K10" s="59"/>
    </row>
    <row r="11" ht="68" customHeight="1" spans="1:11">
      <c r="A11" s="43">
        <v>7</v>
      </c>
      <c r="B11" s="48"/>
      <c r="C11" s="8"/>
      <c r="D11" s="48"/>
      <c r="E11" s="59" t="s">
        <v>26</v>
      </c>
      <c r="F11" s="59" t="s">
        <v>226</v>
      </c>
      <c r="G11" s="59" t="s">
        <v>227</v>
      </c>
      <c r="H11" s="58" t="s">
        <v>228</v>
      </c>
      <c r="I11" s="45">
        <v>20</v>
      </c>
      <c r="J11" s="59">
        <v>10</v>
      </c>
      <c r="K11" s="59"/>
    </row>
    <row r="12" ht="69" customHeight="1" spans="1:11">
      <c r="A12" s="43">
        <v>8</v>
      </c>
      <c r="B12" s="48"/>
      <c r="C12" s="8"/>
      <c r="D12" s="48"/>
      <c r="E12" s="59" t="s">
        <v>17</v>
      </c>
      <c r="F12" s="59" t="s">
        <v>229</v>
      </c>
      <c r="G12" s="59" t="s">
        <v>229</v>
      </c>
      <c r="H12" s="58" t="s">
        <v>230</v>
      </c>
      <c r="I12" s="45">
        <v>22</v>
      </c>
      <c r="J12" s="59">
        <v>10</v>
      </c>
      <c r="K12" s="59"/>
    </row>
    <row r="13" ht="72" customHeight="1" spans="1:11">
      <c r="A13" s="43">
        <v>9</v>
      </c>
      <c r="B13" s="48"/>
      <c r="C13" s="8"/>
      <c r="D13" s="48"/>
      <c r="E13" s="59" t="s">
        <v>21</v>
      </c>
      <c r="F13" s="59" t="s">
        <v>231</v>
      </c>
      <c r="G13" s="59" t="s">
        <v>231</v>
      </c>
      <c r="H13" s="58" t="s">
        <v>232</v>
      </c>
      <c r="I13" s="45">
        <v>22</v>
      </c>
      <c r="J13" s="59">
        <v>10</v>
      </c>
      <c r="K13" s="59"/>
    </row>
    <row r="14" ht="80" customHeight="1" spans="1:11">
      <c r="A14" s="43">
        <v>10</v>
      </c>
      <c r="B14" s="49"/>
      <c r="C14" s="9"/>
      <c r="D14" s="49"/>
      <c r="E14" s="59" t="s">
        <v>21</v>
      </c>
      <c r="F14" s="59" t="s">
        <v>233</v>
      </c>
      <c r="G14" s="59" t="s">
        <v>233</v>
      </c>
      <c r="H14" s="58" t="s">
        <v>234</v>
      </c>
      <c r="I14" s="45">
        <v>21</v>
      </c>
      <c r="J14" s="59">
        <v>10</v>
      </c>
      <c r="K14" s="59"/>
    </row>
    <row r="15" ht="29" customHeight="1" spans="1:11">
      <c r="A15" s="60"/>
      <c r="B15" s="61" t="s">
        <v>62</v>
      </c>
      <c r="C15" s="61"/>
      <c r="D15" s="61"/>
      <c r="E15" s="62"/>
      <c r="F15" s="62"/>
      <c r="G15" s="62"/>
      <c r="H15" s="63"/>
      <c r="I15" s="62">
        <f>SUM(I5:I14)</f>
        <v>211</v>
      </c>
      <c r="J15" s="62">
        <v>100</v>
      </c>
      <c r="K15" s="62"/>
    </row>
    <row r="16" ht="29" customHeight="1"/>
  </sheetData>
  <mergeCells count="7">
    <mergeCell ref="A2:K2"/>
    <mergeCell ref="B5:B9"/>
    <mergeCell ref="B10:B14"/>
    <mergeCell ref="C5:C9"/>
    <mergeCell ref="C10:C14"/>
    <mergeCell ref="D5:D9"/>
    <mergeCell ref="D10:D1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opLeftCell="A6" workbookViewId="0">
      <selection activeCell="O11" sqref="O11"/>
    </sheetView>
  </sheetViews>
  <sheetFormatPr defaultColWidth="9" defaultRowHeight="13.5"/>
  <cols>
    <col min="1" max="1" width="4.875" customWidth="1"/>
    <col min="4" max="4" width="11.75" customWidth="1"/>
    <col min="5" max="5" width="10.75" customWidth="1"/>
    <col min="6" max="6" width="20.375" customWidth="1"/>
    <col min="7" max="7" width="38.5" style="14" customWidth="1"/>
    <col min="8" max="8" width="9.75" customWidth="1"/>
    <col min="9" max="9" width="10" customWidth="1"/>
    <col min="10" max="10" width="7.125" customWidth="1"/>
  </cols>
  <sheetData>
    <row r="1" ht="24" customHeight="1" spans="1:10">
      <c r="A1" s="32" t="s">
        <v>235</v>
      </c>
      <c r="B1" s="33"/>
      <c r="C1" s="34"/>
      <c r="D1" s="34"/>
      <c r="E1" s="34"/>
      <c r="F1" s="34"/>
      <c r="G1" s="35"/>
      <c r="H1" s="34"/>
      <c r="I1" s="34"/>
      <c r="J1" s="34"/>
    </row>
    <row r="2" ht="23" customHeight="1" spans="1:10">
      <c r="A2" s="36" t="s">
        <v>236</v>
      </c>
      <c r="B2" s="37"/>
      <c r="C2" s="36"/>
      <c r="D2" s="36"/>
      <c r="E2" s="36"/>
      <c r="F2" s="36"/>
      <c r="G2" s="38"/>
      <c r="H2" s="36"/>
      <c r="I2" s="36"/>
      <c r="J2" s="36"/>
    </row>
    <row r="3" ht="23" customHeight="1" spans="1:10">
      <c r="A3" s="39"/>
      <c r="B3" s="33"/>
      <c r="C3" s="40"/>
      <c r="D3" s="40"/>
      <c r="E3" s="40"/>
      <c r="F3" s="40"/>
      <c r="G3" s="41"/>
      <c r="H3" s="40"/>
      <c r="I3" s="40" t="s">
        <v>2</v>
      </c>
      <c r="J3" s="40"/>
    </row>
    <row r="4" ht="52" customHeight="1" spans="1:10">
      <c r="A4" s="31" t="s">
        <v>3</v>
      </c>
      <c r="B4" s="4" t="s">
        <v>38</v>
      </c>
      <c r="C4" s="42" t="s">
        <v>37</v>
      </c>
      <c r="D4" s="42" t="s">
        <v>39</v>
      </c>
      <c r="E4" s="42" t="s">
        <v>41</v>
      </c>
      <c r="F4" s="42" t="s">
        <v>42</v>
      </c>
      <c r="G4" s="42" t="s">
        <v>43</v>
      </c>
      <c r="H4" s="42" t="s">
        <v>116</v>
      </c>
      <c r="I4" s="42" t="s">
        <v>237</v>
      </c>
      <c r="J4" s="42" t="s">
        <v>16</v>
      </c>
    </row>
    <row r="5" ht="77" customHeight="1" spans="1:10">
      <c r="A5" s="43">
        <v>1</v>
      </c>
      <c r="B5" s="6" t="s">
        <v>238</v>
      </c>
      <c r="C5" s="44" t="s">
        <v>239</v>
      </c>
      <c r="D5" s="6" t="s">
        <v>240</v>
      </c>
      <c r="E5" s="45" t="s">
        <v>33</v>
      </c>
      <c r="F5" s="45" t="s">
        <v>241</v>
      </c>
      <c r="G5" s="46" t="s">
        <v>242</v>
      </c>
      <c r="H5" s="47">
        <v>1717.12</v>
      </c>
      <c r="I5" s="42">
        <v>50</v>
      </c>
      <c r="J5" s="42"/>
    </row>
    <row r="6" ht="81" customHeight="1" spans="1:10">
      <c r="A6" s="43">
        <v>2</v>
      </c>
      <c r="B6" s="8"/>
      <c r="C6" s="48"/>
      <c r="D6" s="8"/>
      <c r="E6" s="45" t="s">
        <v>32</v>
      </c>
      <c r="F6" s="45" t="s">
        <v>243</v>
      </c>
      <c r="G6" s="46" t="s">
        <v>244</v>
      </c>
      <c r="H6" s="45">
        <v>1189.3</v>
      </c>
      <c r="I6" s="42">
        <v>50</v>
      </c>
      <c r="J6" s="42"/>
    </row>
    <row r="7" ht="73" customHeight="1" spans="1:10">
      <c r="A7" s="43">
        <v>3</v>
      </c>
      <c r="B7" s="8"/>
      <c r="C7" s="48"/>
      <c r="D7" s="8"/>
      <c r="E7" s="45" t="s">
        <v>30</v>
      </c>
      <c r="F7" s="45" t="s">
        <v>245</v>
      </c>
      <c r="G7" s="46" t="s">
        <v>246</v>
      </c>
      <c r="H7" s="45">
        <v>1903.57</v>
      </c>
      <c r="I7" s="42">
        <v>50</v>
      </c>
      <c r="J7" s="42"/>
    </row>
    <row r="8" ht="60" customHeight="1" spans="1:10">
      <c r="A8" s="43">
        <v>4</v>
      </c>
      <c r="B8" s="8"/>
      <c r="C8" s="49"/>
      <c r="D8" s="9"/>
      <c r="E8" s="45" t="s">
        <v>29</v>
      </c>
      <c r="F8" s="45" t="s">
        <v>247</v>
      </c>
      <c r="G8" s="46" t="s">
        <v>248</v>
      </c>
      <c r="H8" s="45">
        <v>1097.33</v>
      </c>
      <c r="I8" s="42">
        <v>50</v>
      </c>
      <c r="J8" s="42"/>
    </row>
    <row r="9" ht="51" customHeight="1" spans="1:10">
      <c r="A9" s="43">
        <v>5</v>
      </c>
      <c r="B9" s="48" t="s">
        <v>238</v>
      </c>
      <c r="C9" s="44" t="s">
        <v>249</v>
      </c>
      <c r="D9" s="44" t="s">
        <v>240</v>
      </c>
      <c r="E9" s="44" t="s">
        <v>250</v>
      </c>
      <c r="F9" s="45" t="s">
        <v>251</v>
      </c>
      <c r="G9" s="46" t="s">
        <v>252</v>
      </c>
      <c r="H9" s="45">
        <v>30.75</v>
      </c>
      <c r="I9" s="42">
        <v>23.49</v>
      </c>
      <c r="J9" s="42"/>
    </row>
    <row r="10" ht="60" customHeight="1" spans="1:10">
      <c r="A10" s="43">
        <v>6</v>
      </c>
      <c r="B10" s="48"/>
      <c r="C10" s="48"/>
      <c r="D10" s="48"/>
      <c r="E10" s="49"/>
      <c r="F10" s="45" t="s">
        <v>253</v>
      </c>
      <c r="G10" s="46" t="s">
        <v>254</v>
      </c>
      <c r="H10" s="45">
        <v>47.02</v>
      </c>
      <c r="I10" s="42">
        <v>38.87</v>
      </c>
      <c r="J10" s="42"/>
    </row>
    <row r="11" ht="60" customHeight="1" spans="1:10">
      <c r="A11" s="43">
        <v>7</v>
      </c>
      <c r="B11" s="48"/>
      <c r="C11" s="48"/>
      <c r="D11" s="48"/>
      <c r="E11" s="44" t="s">
        <v>17</v>
      </c>
      <c r="F11" s="45" t="s">
        <v>255</v>
      </c>
      <c r="G11" s="46" t="s">
        <v>256</v>
      </c>
      <c r="H11" s="45">
        <v>71.87</v>
      </c>
      <c r="I11" s="42">
        <v>61.37</v>
      </c>
      <c r="J11" s="42"/>
    </row>
    <row r="12" ht="66" customHeight="1" spans="1:10">
      <c r="A12" s="43">
        <v>8</v>
      </c>
      <c r="B12" s="49"/>
      <c r="C12" s="49"/>
      <c r="D12" s="49"/>
      <c r="E12" s="49"/>
      <c r="F12" s="45" t="s">
        <v>257</v>
      </c>
      <c r="G12" s="46" t="s">
        <v>258</v>
      </c>
      <c r="H12" s="45">
        <v>85.97</v>
      </c>
      <c r="I12" s="42">
        <v>74.37</v>
      </c>
      <c r="J12" s="42"/>
    </row>
    <row r="13" ht="37" customHeight="1" spans="1:10">
      <c r="A13" s="43"/>
      <c r="B13" s="50" t="s">
        <v>62</v>
      </c>
      <c r="C13" s="51"/>
      <c r="D13" s="42"/>
      <c r="E13" s="42"/>
      <c r="F13" s="42"/>
      <c r="G13" s="52"/>
      <c r="H13" s="53">
        <f>SUM(H5:H12)</f>
        <v>6142.93</v>
      </c>
      <c r="I13" s="42">
        <f>SUM(I5:I12)</f>
        <v>398.1</v>
      </c>
      <c r="J13" s="42"/>
    </row>
  </sheetData>
  <mergeCells count="10">
    <mergeCell ref="A2:J2"/>
    <mergeCell ref="B13:C13"/>
    <mergeCell ref="B5:B8"/>
    <mergeCell ref="B9:B12"/>
    <mergeCell ref="C5:C8"/>
    <mergeCell ref="C9:C12"/>
    <mergeCell ref="D5:D8"/>
    <mergeCell ref="D9:D12"/>
    <mergeCell ref="E9:E10"/>
    <mergeCell ref="E11:E12"/>
  </mergeCells>
  <pageMargins left="0.751388888888889" right="0.751388888888889" top="1" bottom="1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opLeftCell="A19" workbookViewId="0">
      <selection activeCell="L29" sqref="L29"/>
    </sheetView>
  </sheetViews>
  <sheetFormatPr defaultColWidth="9" defaultRowHeight="13.5"/>
  <cols>
    <col min="1" max="1" width="5.875" customWidth="1"/>
    <col min="2" max="2" width="7" customWidth="1"/>
    <col min="3" max="3" width="7.875" customWidth="1"/>
    <col min="4" max="4" width="9.75" customWidth="1"/>
    <col min="5" max="5" width="9.25" customWidth="1"/>
    <col min="6" max="7" width="13.75" customWidth="1"/>
    <col min="8" max="8" width="10" customWidth="1"/>
    <col min="9" max="9" width="31.75" style="14" customWidth="1"/>
    <col min="10" max="10" width="8.75" customWidth="1"/>
    <col min="11" max="11" width="8.875" customWidth="1"/>
    <col min="12" max="12" width="7.625" customWidth="1"/>
  </cols>
  <sheetData>
    <row r="1" ht="16" customHeight="1" spans="1:1">
      <c r="A1" s="1" t="s">
        <v>259</v>
      </c>
    </row>
    <row r="2" ht="27" customHeight="1" spans="1:12">
      <c r="A2" s="16" t="s">
        <v>260</v>
      </c>
      <c r="B2" s="16"/>
      <c r="C2" s="16"/>
      <c r="D2" s="16"/>
      <c r="E2" s="16"/>
      <c r="F2" s="16"/>
      <c r="G2" s="16"/>
      <c r="H2" s="16"/>
      <c r="I2" s="21"/>
      <c r="J2" s="16"/>
      <c r="K2" s="16"/>
      <c r="L2" s="16"/>
    </row>
    <row r="3" ht="25" customHeight="1" spans="1:12">
      <c r="A3" s="17"/>
      <c r="B3" s="17"/>
      <c r="C3" s="17"/>
      <c r="D3" s="17"/>
      <c r="E3" s="17"/>
      <c r="F3" s="17"/>
      <c r="G3" s="17"/>
      <c r="H3" s="17"/>
      <c r="I3" s="22"/>
      <c r="J3" s="17"/>
      <c r="K3" s="23" t="s">
        <v>2</v>
      </c>
      <c r="L3" s="23"/>
    </row>
    <row r="4" ht="53" customHeight="1" spans="1:12">
      <c r="A4" s="4" t="s">
        <v>3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261</v>
      </c>
      <c r="H4" s="4" t="s">
        <v>42</v>
      </c>
      <c r="I4" s="4" t="s">
        <v>43</v>
      </c>
      <c r="J4" s="4" t="s">
        <v>262</v>
      </c>
      <c r="K4" s="4" t="s">
        <v>237</v>
      </c>
      <c r="L4" s="4" t="s">
        <v>16</v>
      </c>
    </row>
    <row r="5" ht="58" customHeight="1" spans="1:12">
      <c r="A5" s="5">
        <v>1</v>
      </c>
      <c r="B5" s="5" t="s">
        <v>263</v>
      </c>
      <c r="C5" s="5" t="s">
        <v>264</v>
      </c>
      <c r="D5" s="5" t="s">
        <v>265</v>
      </c>
      <c r="E5" s="5" t="s">
        <v>25</v>
      </c>
      <c r="F5" s="5" t="s">
        <v>266</v>
      </c>
      <c r="G5" s="5" t="s">
        <v>267</v>
      </c>
      <c r="H5" s="5" t="s">
        <v>268</v>
      </c>
      <c r="I5" s="7" t="s">
        <v>269</v>
      </c>
      <c r="J5" s="5">
        <v>200</v>
      </c>
      <c r="K5" s="5">
        <v>100</v>
      </c>
      <c r="L5" s="5"/>
    </row>
    <row r="6" ht="63" customHeight="1" spans="1:12">
      <c r="A6" s="5">
        <v>2</v>
      </c>
      <c r="B6" s="5"/>
      <c r="C6" s="5"/>
      <c r="D6" s="5"/>
      <c r="E6" s="5" t="s">
        <v>33</v>
      </c>
      <c r="F6" s="5" t="s">
        <v>270</v>
      </c>
      <c r="G6" s="5" t="s">
        <v>271</v>
      </c>
      <c r="H6" s="5" t="s">
        <v>272</v>
      </c>
      <c r="I6" s="7" t="s">
        <v>269</v>
      </c>
      <c r="J6" s="5">
        <v>200</v>
      </c>
      <c r="K6" s="5">
        <v>100</v>
      </c>
      <c r="L6" s="5"/>
    </row>
    <row r="7" ht="59" customHeight="1" spans="1:12">
      <c r="A7" s="5">
        <v>3</v>
      </c>
      <c r="B7" s="5"/>
      <c r="C7" s="5"/>
      <c r="D7" s="5"/>
      <c r="E7" s="5" t="s">
        <v>30</v>
      </c>
      <c r="F7" s="5" t="s">
        <v>273</v>
      </c>
      <c r="G7" s="5" t="s">
        <v>274</v>
      </c>
      <c r="H7" s="5" t="s">
        <v>275</v>
      </c>
      <c r="I7" s="7" t="s">
        <v>276</v>
      </c>
      <c r="J7" s="5">
        <v>30</v>
      </c>
      <c r="K7" s="5">
        <v>30</v>
      </c>
      <c r="L7" s="5"/>
    </row>
    <row r="8" ht="57" customHeight="1" spans="1:12">
      <c r="A8" s="5">
        <v>4</v>
      </c>
      <c r="B8" s="5" t="s">
        <v>277</v>
      </c>
      <c r="C8" s="5"/>
      <c r="D8" s="5"/>
      <c r="E8" s="5" t="s">
        <v>29</v>
      </c>
      <c r="F8" s="5" t="s">
        <v>278</v>
      </c>
      <c r="G8" s="5" t="s">
        <v>279</v>
      </c>
      <c r="H8" s="5" t="s">
        <v>280</v>
      </c>
      <c r="I8" s="7" t="s">
        <v>281</v>
      </c>
      <c r="J8" s="5">
        <v>22.5</v>
      </c>
      <c r="K8" s="5">
        <v>15</v>
      </c>
      <c r="L8" s="29"/>
    </row>
    <row r="9" ht="67" customHeight="1" spans="1:12">
      <c r="A9" s="5">
        <v>5</v>
      </c>
      <c r="B9" s="5"/>
      <c r="C9" s="5"/>
      <c r="D9" s="5"/>
      <c r="E9" s="5" t="s">
        <v>32</v>
      </c>
      <c r="F9" s="5" t="s">
        <v>282</v>
      </c>
      <c r="G9" s="5" t="s">
        <v>283</v>
      </c>
      <c r="H9" s="5" t="s">
        <v>284</v>
      </c>
      <c r="I9" s="7" t="s">
        <v>285</v>
      </c>
      <c r="J9" s="5">
        <v>16.5</v>
      </c>
      <c r="K9" s="5">
        <v>11</v>
      </c>
      <c r="L9" s="29"/>
    </row>
    <row r="10" ht="81" customHeight="1" spans="1:12">
      <c r="A10" s="5">
        <v>6</v>
      </c>
      <c r="B10" s="6" t="s">
        <v>277</v>
      </c>
      <c r="C10" s="6" t="s">
        <v>264</v>
      </c>
      <c r="D10" s="6" t="s">
        <v>265</v>
      </c>
      <c r="E10" s="5" t="s">
        <v>32</v>
      </c>
      <c r="F10" s="5" t="s">
        <v>286</v>
      </c>
      <c r="G10" s="5" t="s">
        <v>287</v>
      </c>
      <c r="H10" s="5" t="s">
        <v>288</v>
      </c>
      <c r="I10" s="7" t="s">
        <v>289</v>
      </c>
      <c r="J10" s="5">
        <v>18</v>
      </c>
      <c r="K10" s="5">
        <v>11</v>
      </c>
      <c r="L10" s="29"/>
    </row>
    <row r="11" ht="93" customHeight="1" spans="1:12">
      <c r="A11" s="5">
        <v>7</v>
      </c>
      <c r="B11" s="8"/>
      <c r="C11" s="8"/>
      <c r="D11" s="8"/>
      <c r="E11" s="5" t="s">
        <v>25</v>
      </c>
      <c r="F11" s="5" t="s">
        <v>290</v>
      </c>
      <c r="G11" s="5" t="s">
        <v>291</v>
      </c>
      <c r="H11" s="5" t="s">
        <v>268</v>
      </c>
      <c r="I11" s="7" t="s">
        <v>292</v>
      </c>
      <c r="J11" s="5">
        <v>23</v>
      </c>
      <c r="K11" s="5">
        <v>10</v>
      </c>
      <c r="L11" s="29"/>
    </row>
    <row r="12" ht="58" customHeight="1" spans="1:12">
      <c r="A12" s="5">
        <v>8</v>
      </c>
      <c r="B12" s="8"/>
      <c r="C12" s="8"/>
      <c r="D12" s="8"/>
      <c r="E12" s="5" t="s">
        <v>27</v>
      </c>
      <c r="F12" s="5" t="s">
        <v>293</v>
      </c>
      <c r="G12" s="5" t="s">
        <v>294</v>
      </c>
      <c r="H12" s="5" t="s">
        <v>295</v>
      </c>
      <c r="I12" s="7" t="s">
        <v>296</v>
      </c>
      <c r="J12" s="5">
        <v>15</v>
      </c>
      <c r="K12" s="5">
        <v>10</v>
      </c>
      <c r="L12" s="29"/>
    </row>
    <row r="13" ht="60" customHeight="1" spans="1:12">
      <c r="A13" s="5">
        <v>9</v>
      </c>
      <c r="B13" s="8"/>
      <c r="C13" s="8"/>
      <c r="D13" s="8"/>
      <c r="E13" s="5" t="s">
        <v>27</v>
      </c>
      <c r="F13" s="5" t="s">
        <v>297</v>
      </c>
      <c r="G13" s="5" t="s">
        <v>298</v>
      </c>
      <c r="H13" s="5" t="s">
        <v>299</v>
      </c>
      <c r="I13" s="7" t="s">
        <v>300</v>
      </c>
      <c r="J13" s="5">
        <v>15</v>
      </c>
      <c r="K13" s="5">
        <v>10</v>
      </c>
      <c r="L13" s="29"/>
    </row>
    <row r="14" ht="58" customHeight="1" spans="1:12">
      <c r="A14" s="5">
        <v>10</v>
      </c>
      <c r="B14" s="9"/>
      <c r="C14" s="9"/>
      <c r="D14" s="9"/>
      <c r="E14" s="5" t="s">
        <v>27</v>
      </c>
      <c r="F14" s="5" t="s">
        <v>301</v>
      </c>
      <c r="G14" s="5" t="s">
        <v>302</v>
      </c>
      <c r="H14" s="5" t="s">
        <v>295</v>
      </c>
      <c r="I14" s="7" t="s">
        <v>300</v>
      </c>
      <c r="J14" s="5">
        <v>15</v>
      </c>
      <c r="K14" s="5">
        <v>10</v>
      </c>
      <c r="L14" s="29"/>
    </row>
    <row r="15" ht="60" customHeight="1" spans="1:12">
      <c r="A15" s="5">
        <v>11</v>
      </c>
      <c r="B15" s="6" t="s">
        <v>277</v>
      </c>
      <c r="C15" s="6" t="s">
        <v>264</v>
      </c>
      <c r="D15" s="6" t="s">
        <v>265</v>
      </c>
      <c r="E15" s="5" t="s">
        <v>27</v>
      </c>
      <c r="F15" s="5" t="s">
        <v>303</v>
      </c>
      <c r="G15" s="5" t="s">
        <v>304</v>
      </c>
      <c r="H15" s="5" t="s">
        <v>305</v>
      </c>
      <c r="I15" s="7" t="s">
        <v>300</v>
      </c>
      <c r="J15" s="5">
        <v>15</v>
      </c>
      <c r="K15" s="5">
        <v>10</v>
      </c>
      <c r="L15" s="29"/>
    </row>
    <row r="16" ht="73" customHeight="1" spans="1:12">
      <c r="A16" s="5">
        <v>12</v>
      </c>
      <c r="B16" s="8"/>
      <c r="C16" s="8"/>
      <c r="D16" s="8"/>
      <c r="E16" s="5" t="s">
        <v>20</v>
      </c>
      <c r="F16" s="5" t="s">
        <v>306</v>
      </c>
      <c r="G16" s="5" t="s">
        <v>307</v>
      </c>
      <c r="H16" s="5" t="s">
        <v>308</v>
      </c>
      <c r="I16" s="7" t="s">
        <v>300</v>
      </c>
      <c r="J16" s="5">
        <v>15</v>
      </c>
      <c r="K16" s="5">
        <v>10</v>
      </c>
      <c r="L16" s="29"/>
    </row>
    <row r="17" ht="120" customHeight="1" spans="1:12">
      <c r="A17" s="5">
        <v>13</v>
      </c>
      <c r="B17" s="8"/>
      <c r="C17" s="8"/>
      <c r="D17" s="8"/>
      <c r="E17" s="5" t="s">
        <v>20</v>
      </c>
      <c r="F17" s="5" t="s">
        <v>309</v>
      </c>
      <c r="G17" s="5" t="s">
        <v>310</v>
      </c>
      <c r="H17" s="5" t="s">
        <v>311</v>
      </c>
      <c r="I17" s="7" t="s">
        <v>312</v>
      </c>
      <c r="J17" s="5">
        <v>21</v>
      </c>
      <c r="K17" s="5">
        <v>13</v>
      </c>
      <c r="L17" s="29"/>
    </row>
    <row r="18" ht="75" customHeight="1" spans="1:12">
      <c r="A18" s="5">
        <v>14</v>
      </c>
      <c r="B18" s="9"/>
      <c r="C18" s="9"/>
      <c r="D18" s="9"/>
      <c r="E18" s="5" t="s">
        <v>25</v>
      </c>
      <c r="F18" s="5" t="s">
        <v>313</v>
      </c>
      <c r="G18" s="5" t="s">
        <v>314</v>
      </c>
      <c r="H18" s="5" t="s">
        <v>315</v>
      </c>
      <c r="I18" s="7" t="s">
        <v>300</v>
      </c>
      <c r="J18" s="5">
        <v>15</v>
      </c>
      <c r="K18" s="5">
        <v>10</v>
      </c>
      <c r="L18" s="29"/>
    </row>
    <row r="19" ht="66" customHeight="1" spans="1:12">
      <c r="A19" s="5">
        <v>15</v>
      </c>
      <c r="B19" s="6" t="s">
        <v>277</v>
      </c>
      <c r="C19" s="6" t="s">
        <v>264</v>
      </c>
      <c r="D19" s="6" t="s">
        <v>265</v>
      </c>
      <c r="E19" s="5" t="s">
        <v>17</v>
      </c>
      <c r="F19" s="5" t="s">
        <v>316</v>
      </c>
      <c r="G19" s="5" t="s">
        <v>317</v>
      </c>
      <c r="H19" s="5" t="s">
        <v>318</v>
      </c>
      <c r="I19" s="7" t="s">
        <v>319</v>
      </c>
      <c r="J19" s="5">
        <v>9</v>
      </c>
      <c r="K19" s="5">
        <v>6</v>
      </c>
      <c r="L19" s="30"/>
    </row>
    <row r="20" ht="92" customHeight="1" spans="1:12">
      <c r="A20" s="5">
        <v>16</v>
      </c>
      <c r="B20" s="8"/>
      <c r="C20" s="8"/>
      <c r="D20" s="8"/>
      <c r="E20" s="5" t="s">
        <v>32</v>
      </c>
      <c r="F20" s="5" t="s">
        <v>320</v>
      </c>
      <c r="G20" s="5" t="s">
        <v>321</v>
      </c>
      <c r="H20" s="5" t="s">
        <v>322</v>
      </c>
      <c r="I20" s="7" t="s">
        <v>323</v>
      </c>
      <c r="J20" s="5">
        <v>16</v>
      </c>
      <c r="K20" s="5">
        <v>10</v>
      </c>
      <c r="L20" s="30"/>
    </row>
    <row r="21" ht="102" customHeight="1" spans="1:12">
      <c r="A21" s="5">
        <v>17</v>
      </c>
      <c r="B21" s="8"/>
      <c r="C21" s="8"/>
      <c r="D21" s="8"/>
      <c r="E21" s="5" t="s">
        <v>17</v>
      </c>
      <c r="F21" s="5" t="s">
        <v>324</v>
      </c>
      <c r="G21" s="5" t="s">
        <v>325</v>
      </c>
      <c r="H21" s="5" t="s">
        <v>326</v>
      </c>
      <c r="I21" s="7" t="s">
        <v>327</v>
      </c>
      <c r="J21" s="5">
        <v>11</v>
      </c>
      <c r="K21" s="5">
        <v>7</v>
      </c>
      <c r="L21" s="30"/>
    </row>
    <row r="22" ht="55" customHeight="1" spans="1:12">
      <c r="A22" s="5">
        <v>18</v>
      </c>
      <c r="B22" s="9"/>
      <c r="C22" s="9"/>
      <c r="D22" s="9"/>
      <c r="E22" s="5" t="s">
        <v>17</v>
      </c>
      <c r="F22" s="5" t="s">
        <v>328</v>
      </c>
      <c r="G22" s="5" t="s">
        <v>329</v>
      </c>
      <c r="H22" s="5" t="s">
        <v>326</v>
      </c>
      <c r="I22" s="7" t="s">
        <v>330</v>
      </c>
      <c r="J22" s="5">
        <v>10.5</v>
      </c>
      <c r="K22" s="5">
        <v>7</v>
      </c>
      <c r="L22" s="30"/>
    </row>
    <row r="23" ht="31" customHeight="1" spans="1:12">
      <c r="A23" s="26"/>
      <c r="B23" s="27" t="s">
        <v>62</v>
      </c>
      <c r="C23" s="28"/>
      <c r="D23" s="26"/>
      <c r="E23" s="26"/>
      <c r="F23" s="26"/>
      <c r="G23" s="26"/>
      <c r="H23" s="26"/>
      <c r="I23" s="26"/>
      <c r="J23" s="31">
        <f>SUM(J5:J22)</f>
        <v>667.5</v>
      </c>
      <c r="K23" s="31">
        <f>SUM(K5:K22)</f>
        <v>380</v>
      </c>
      <c r="L23" s="29"/>
    </row>
    <row r="28" spans="8:8">
      <c r="H28" s="1"/>
    </row>
  </sheetData>
  <mergeCells count="16">
    <mergeCell ref="A2:L2"/>
    <mergeCell ref="K3:L3"/>
    <mergeCell ref="B23:C23"/>
    <mergeCell ref="B5:B7"/>
    <mergeCell ref="B8:B9"/>
    <mergeCell ref="B10:B14"/>
    <mergeCell ref="B15:B18"/>
    <mergeCell ref="B19:B22"/>
    <mergeCell ref="C5:C9"/>
    <mergeCell ref="C10:C14"/>
    <mergeCell ref="C15:C18"/>
    <mergeCell ref="C19:C22"/>
    <mergeCell ref="D5:D9"/>
    <mergeCell ref="D10:D14"/>
    <mergeCell ref="D15:D18"/>
    <mergeCell ref="D19:D22"/>
  </mergeCells>
  <pageMargins left="0.645138888888889" right="0.645138888888889" top="0.751388888888889" bottom="0.751388888888889" header="0.298611111111111" footer="0.298611111111111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J18" sqref="J18"/>
    </sheetView>
  </sheetViews>
  <sheetFormatPr defaultColWidth="9" defaultRowHeight="13.5"/>
  <cols>
    <col min="1" max="1" width="5.875" customWidth="1"/>
    <col min="2" max="2" width="7" customWidth="1"/>
    <col min="3" max="3" width="9.625" customWidth="1"/>
    <col min="4" max="4" width="11.25" customWidth="1"/>
    <col min="5" max="5" width="9.25" customWidth="1"/>
    <col min="6" max="6" width="12.375" customWidth="1"/>
    <col min="7" max="7" width="13.75" customWidth="1"/>
    <col min="8" max="8" width="10.5" customWidth="1"/>
    <col min="9" max="9" width="30" style="14" customWidth="1"/>
    <col min="10" max="10" width="7.75" customWidth="1"/>
    <col min="11" max="11" width="8.875" customWidth="1"/>
    <col min="12" max="12" width="7.625" customWidth="1"/>
  </cols>
  <sheetData>
    <row r="1" ht="22" customHeight="1" spans="1:1">
      <c r="A1" s="15" t="s">
        <v>331</v>
      </c>
    </row>
    <row r="2" ht="33" customHeight="1" spans="1:12">
      <c r="A2" s="16" t="s">
        <v>332</v>
      </c>
      <c r="B2" s="16"/>
      <c r="C2" s="16"/>
      <c r="D2" s="16"/>
      <c r="E2" s="16"/>
      <c r="F2" s="16"/>
      <c r="G2" s="16"/>
      <c r="H2" s="16"/>
      <c r="I2" s="21"/>
      <c r="J2" s="16"/>
      <c r="K2" s="16"/>
      <c r="L2" s="16"/>
    </row>
    <row r="3" ht="28" customHeight="1" spans="1:12">
      <c r="A3" s="17"/>
      <c r="B3" s="17"/>
      <c r="C3" s="17"/>
      <c r="D3" s="17"/>
      <c r="E3" s="17"/>
      <c r="F3" s="17"/>
      <c r="G3" s="17"/>
      <c r="H3" s="17"/>
      <c r="I3" s="22"/>
      <c r="J3" s="17"/>
      <c r="K3" s="23" t="s">
        <v>2</v>
      </c>
      <c r="L3" s="23"/>
    </row>
    <row r="4" ht="53" customHeight="1" spans="1:12">
      <c r="A4" s="4" t="s">
        <v>3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261</v>
      </c>
      <c r="H4" s="4" t="s">
        <v>42</v>
      </c>
      <c r="I4" s="24" t="s">
        <v>43</v>
      </c>
      <c r="J4" s="4" t="s">
        <v>262</v>
      </c>
      <c r="K4" s="4" t="s">
        <v>237</v>
      </c>
      <c r="L4" s="4" t="s">
        <v>16</v>
      </c>
    </row>
    <row r="5" ht="150" customHeight="1" spans="1:12">
      <c r="A5" s="5">
        <v>1</v>
      </c>
      <c r="B5" s="5" t="s">
        <v>13</v>
      </c>
      <c r="C5" s="5" t="s">
        <v>264</v>
      </c>
      <c r="D5" s="5" t="s">
        <v>265</v>
      </c>
      <c r="E5" s="5" t="s">
        <v>18</v>
      </c>
      <c r="F5" s="5" t="s">
        <v>333</v>
      </c>
      <c r="G5" s="5" t="s">
        <v>334</v>
      </c>
      <c r="H5" s="5" t="s">
        <v>335</v>
      </c>
      <c r="I5" s="7" t="s">
        <v>336</v>
      </c>
      <c r="J5" s="5">
        <v>295</v>
      </c>
      <c r="K5" s="5">
        <v>80</v>
      </c>
      <c r="L5" s="5"/>
    </row>
    <row r="6" ht="34" customHeight="1" spans="1:12">
      <c r="A6" s="18"/>
      <c r="B6" s="19" t="s">
        <v>62</v>
      </c>
      <c r="C6" s="19"/>
      <c r="D6" s="20"/>
      <c r="E6" s="20"/>
      <c r="F6" s="20"/>
      <c r="G6" s="20"/>
      <c r="H6" s="20"/>
      <c r="I6" s="25"/>
      <c r="J6" s="19">
        <v>295</v>
      </c>
      <c r="K6" s="19">
        <v>80</v>
      </c>
      <c r="L6" s="18"/>
    </row>
    <row r="10" spans="8:8">
      <c r="H10" s="1"/>
    </row>
  </sheetData>
  <mergeCells count="3">
    <mergeCell ref="A2:L2"/>
    <mergeCell ref="K3:L3"/>
    <mergeCell ref="B6:C6"/>
  </mergeCells>
  <pageMargins left="0.645138888888889" right="0.645138888888889" top="0.751388888888889" bottom="0.751388888888889" header="0.298611111111111" footer="0.298611111111111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opLeftCell="A7" workbookViewId="0">
      <selection activeCell="O6" sqref="O6"/>
    </sheetView>
  </sheetViews>
  <sheetFormatPr defaultColWidth="9" defaultRowHeight="13.5"/>
  <cols>
    <col min="1" max="1" width="5.125" customWidth="1"/>
    <col min="6" max="6" width="13" customWidth="1"/>
    <col min="7" max="7" width="17.75" customWidth="1"/>
    <col min="9" max="9" width="26.75" customWidth="1"/>
    <col min="10" max="10" width="8.5" customWidth="1"/>
    <col min="12" max="12" width="6.125" customWidth="1"/>
  </cols>
  <sheetData>
    <row r="1" spans="1:1">
      <c r="A1" s="1" t="s">
        <v>337</v>
      </c>
    </row>
    <row r="2" ht="27" spans="1:12">
      <c r="A2" s="2" t="s">
        <v>338</v>
      </c>
      <c r="B2" s="2"/>
      <c r="C2" s="2"/>
      <c r="D2" s="2"/>
      <c r="E2" s="2"/>
      <c r="F2" s="2"/>
      <c r="G2" s="2"/>
      <c r="H2" s="2"/>
      <c r="I2" s="10"/>
      <c r="J2" s="2"/>
      <c r="K2" s="2"/>
      <c r="L2" s="2"/>
    </row>
    <row r="3" ht="25.5" spans="1:12">
      <c r="A3" s="3"/>
      <c r="B3" s="3"/>
      <c r="C3" s="3"/>
      <c r="D3" s="3"/>
      <c r="E3" s="3"/>
      <c r="F3" s="3"/>
      <c r="G3" s="3"/>
      <c r="H3" s="3"/>
      <c r="I3" s="11"/>
      <c r="J3" s="3"/>
      <c r="K3" s="12" t="s">
        <v>2</v>
      </c>
      <c r="L3" s="12"/>
    </row>
    <row r="4" ht="42.75" spans="1:12">
      <c r="A4" s="4" t="s">
        <v>3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261</v>
      </c>
      <c r="H4" s="4" t="s">
        <v>42</v>
      </c>
      <c r="I4" s="4" t="s">
        <v>43</v>
      </c>
      <c r="J4" s="4" t="s">
        <v>262</v>
      </c>
      <c r="K4" s="4" t="s">
        <v>237</v>
      </c>
      <c r="L4" s="4" t="s">
        <v>16</v>
      </c>
    </row>
    <row r="5" ht="111" customHeight="1" spans="1:12">
      <c r="A5" s="5">
        <v>1</v>
      </c>
      <c r="B5" s="6" t="s">
        <v>339</v>
      </c>
      <c r="C5" s="6" t="s">
        <v>340</v>
      </c>
      <c r="D5" s="6" t="s">
        <v>341</v>
      </c>
      <c r="E5" s="5" t="s">
        <v>342</v>
      </c>
      <c r="F5" s="5" t="s">
        <v>343</v>
      </c>
      <c r="G5" s="5" t="s">
        <v>344</v>
      </c>
      <c r="H5" s="7" t="s">
        <v>345</v>
      </c>
      <c r="I5" s="5" t="s">
        <v>346</v>
      </c>
      <c r="J5" s="5">
        <v>115</v>
      </c>
      <c r="K5" s="5">
        <v>100</v>
      </c>
      <c r="L5" s="5"/>
    </row>
    <row r="6" ht="96" customHeight="1" spans="1:12">
      <c r="A6" s="5">
        <v>2</v>
      </c>
      <c r="B6" s="8"/>
      <c r="C6" s="8"/>
      <c r="D6" s="8"/>
      <c r="E6" s="5" t="s">
        <v>20</v>
      </c>
      <c r="F6" s="5" t="s">
        <v>347</v>
      </c>
      <c r="G6" s="5" t="s">
        <v>348</v>
      </c>
      <c r="H6" s="7" t="s">
        <v>349</v>
      </c>
      <c r="I6" s="5" t="s">
        <v>350</v>
      </c>
      <c r="J6" s="5">
        <v>50.4</v>
      </c>
      <c r="K6" s="5">
        <v>49.5</v>
      </c>
      <c r="L6" s="5"/>
    </row>
    <row r="7" ht="93" customHeight="1" spans="1:12">
      <c r="A7" s="5">
        <v>3</v>
      </c>
      <c r="B7" s="9"/>
      <c r="C7" s="9"/>
      <c r="D7" s="9"/>
      <c r="E7" s="5" t="s">
        <v>351</v>
      </c>
      <c r="F7" s="5" t="s">
        <v>352</v>
      </c>
      <c r="G7" s="5" t="s">
        <v>353</v>
      </c>
      <c r="H7" s="7" t="s">
        <v>354</v>
      </c>
      <c r="I7" s="5" t="s">
        <v>355</v>
      </c>
      <c r="J7" s="5">
        <v>70</v>
      </c>
      <c r="K7" s="5">
        <v>49.5</v>
      </c>
      <c r="L7" s="5"/>
    </row>
    <row r="8" ht="93" customHeight="1" spans="1:12">
      <c r="A8" s="5">
        <v>4</v>
      </c>
      <c r="B8" s="6" t="s">
        <v>339</v>
      </c>
      <c r="C8" s="6" t="s">
        <v>340</v>
      </c>
      <c r="D8" s="6" t="s">
        <v>341</v>
      </c>
      <c r="E8" s="5" t="s">
        <v>30</v>
      </c>
      <c r="F8" s="5" t="s">
        <v>356</v>
      </c>
      <c r="G8" s="5" t="s">
        <v>357</v>
      </c>
      <c r="H8" s="7" t="s">
        <v>275</v>
      </c>
      <c r="I8" s="5" t="s">
        <v>358</v>
      </c>
      <c r="J8" s="5">
        <v>53.5</v>
      </c>
      <c r="K8" s="5">
        <v>49.5</v>
      </c>
      <c r="L8" s="5"/>
    </row>
    <row r="9" ht="97" customHeight="1" spans="1:12">
      <c r="A9" s="5">
        <v>5</v>
      </c>
      <c r="B9" s="8"/>
      <c r="C9" s="8"/>
      <c r="D9" s="8"/>
      <c r="E9" s="5" t="s">
        <v>17</v>
      </c>
      <c r="F9" s="5" t="s">
        <v>359</v>
      </c>
      <c r="G9" s="5" t="s">
        <v>360</v>
      </c>
      <c r="H9" s="7" t="s">
        <v>361</v>
      </c>
      <c r="I9" s="5" t="s">
        <v>362</v>
      </c>
      <c r="J9" s="5">
        <v>51.5</v>
      </c>
      <c r="K9" s="5">
        <v>49.6</v>
      </c>
      <c r="L9" s="5"/>
    </row>
    <row r="10" ht="105" customHeight="1" spans="1:12">
      <c r="A10" s="5">
        <v>6</v>
      </c>
      <c r="B10" s="9"/>
      <c r="C10" s="9"/>
      <c r="D10" s="9"/>
      <c r="E10" s="5" t="s">
        <v>17</v>
      </c>
      <c r="F10" s="5" t="s">
        <v>363</v>
      </c>
      <c r="G10" s="5" t="s">
        <v>364</v>
      </c>
      <c r="H10" s="7" t="s">
        <v>318</v>
      </c>
      <c r="I10" s="5" t="s">
        <v>365</v>
      </c>
      <c r="J10" s="5">
        <v>65</v>
      </c>
      <c r="K10" s="5">
        <v>61.9</v>
      </c>
      <c r="L10" s="5"/>
    </row>
    <row r="11" ht="34" customHeight="1" spans="1:12">
      <c r="A11" s="5"/>
      <c r="B11" s="5" t="s">
        <v>62</v>
      </c>
      <c r="C11" s="5"/>
      <c r="D11" s="5"/>
      <c r="E11" s="5"/>
      <c r="F11" s="5"/>
      <c r="G11" s="5"/>
      <c r="H11" s="5"/>
      <c r="I11" s="5"/>
      <c r="J11" s="5">
        <f>SUM(J5:J10)</f>
        <v>405.4</v>
      </c>
      <c r="K11" s="5">
        <f>SUM(K5:K10)</f>
        <v>360</v>
      </c>
      <c r="L11" s="13"/>
    </row>
  </sheetData>
  <mergeCells count="8">
    <mergeCell ref="A2:L2"/>
    <mergeCell ref="K3:L3"/>
    <mergeCell ref="B5:B7"/>
    <mergeCell ref="B8:B10"/>
    <mergeCell ref="C5:C7"/>
    <mergeCell ref="C8:C10"/>
    <mergeCell ref="D5:D7"/>
    <mergeCell ref="D8:D10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市委办</Company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汇总分配表</vt:lpstr>
      <vt:lpstr>马铃薯产业</vt:lpstr>
      <vt:lpstr>蔬菜产业 </vt:lpstr>
      <vt:lpstr>苹果产业</vt:lpstr>
      <vt:lpstr>玉米倍增提单产项目</vt:lpstr>
      <vt:lpstr>新型经营主体产业提升 </vt:lpstr>
      <vt:lpstr>农产品质量安全和品牌建设</vt:lpstr>
      <vt:lpstr>农田建设项目</vt:lpstr>
      <vt:lpstr>羊产业高质量发展项目</vt:lpstr>
      <vt:lpstr>奶牛场扩建项目 </vt:lpstr>
      <vt:lpstr>镇村集体肉牛产业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我心飞翔</cp:lastModifiedBy>
  <dcterms:created xsi:type="dcterms:W3CDTF">2021-08-18T01:04:00Z</dcterms:created>
  <dcterms:modified xsi:type="dcterms:W3CDTF">2021-09-24T03:09:41Z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6111AFFE78A648BAB371E3294EB4D7D6</vt:lpwstr>
  </property>
</Properties>
</file>